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480" windowHeight="9795"/>
  </bookViews>
  <sheets>
    <sheet name="в программу " sheetId="2" r:id="rId1"/>
  </sheets>
  <definedNames>
    <definedName name="_xlnm.Print_Titles" localSheetId="0">'в программу '!$9:$10</definedName>
  </definedNames>
  <calcPr calcId="124519"/>
</workbook>
</file>

<file path=xl/calcChain.xml><?xml version="1.0" encoding="utf-8"?>
<calcChain xmlns="http://schemas.openxmlformats.org/spreadsheetml/2006/main">
  <c r="H39" i="2"/>
  <c r="H40"/>
  <c r="H41"/>
  <c r="H42"/>
  <c r="F39"/>
  <c r="G39"/>
  <c r="F40"/>
  <c r="G40"/>
  <c r="F41"/>
  <c r="G41"/>
  <c r="F42"/>
  <c r="G42"/>
  <c r="E42"/>
  <c r="E41"/>
  <c r="E40"/>
  <c r="E39"/>
  <c r="F26"/>
  <c r="F35" s="1"/>
  <c r="F36"/>
  <c r="G36"/>
  <c r="F37"/>
  <c r="G37"/>
  <c r="F38"/>
  <c r="G38"/>
  <c r="E38"/>
  <c r="E37"/>
  <c r="E36"/>
  <c r="H33"/>
  <c r="H31"/>
  <c r="H37" s="1"/>
  <c r="H29"/>
  <c r="H36" s="1"/>
  <c r="H28"/>
  <c r="H27"/>
  <c r="G26"/>
  <c r="G35" s="1"/>
  <c r="E26"/>
  <c r="E35" s="1"/>
  <c r="H38" l="1"/>
  <c r="H26"/>
  <c r="H35" s="1"/>
  <c r="H17" l="1"/>
  <c r="H19"/>
  <c r="H15"/>
  <c r="F22"/>
  <c r="G22"/>
  <c r="F23"/>
  <c r="G23"/>
  <c r="F24"/>
  <c r="G24"/>
  <c r="E23"/>
  <c r="E22"/>
  <c r="H14" l="1"/>
  <c r="F14"/>
  <c r="H23"/>
  <c r="H22"/>
  <c r="G14"/>
  <c r="E14"/>
  <c r="E13"/>
  <c r="H13" s="1"/>
  <c r="G12"/>
  <c r="F12"/>
  <c r="E12" l="1"/>
  <c r="E24"/>
  <c r="G21"/>
  <c r="F21"/>
  <c r="H24"/>
  <c r="E21" l="1"/>
  <c r="H12"/>
  <c r="H21" s="1"/>
</calcChain>
</file>

<file path=xl/sharedStrings.xml><?xml version="1.0" encoding="utf-8"?>
<sst xmlns="http://schemas.openxmlformats.org/spreadsheetml/2006/main" count="66" uniqueCount="42">
  <si>
    <t>Приложение 1</t>
  </si>
  <si>
    <t>новых мест в общеобразовательных организациях» на 2017 - 2019 годы</t>
  </si>
  <si>
    <t>Система программных мероприятий</t>
  </si>
  <si>
    <t>№ п/п</t>
  </si>
  <si>
    <t>Наименование мероприятия</t>
  </si>
  <si>
    <t>Срок исполнения</t>
  </si>
  <si>
    <t>Источник финансирования</t>
  </si>
  <si>
    <t>Объем финансирования (прогнозно), тыс. руб.</t>
  </si>
  <si>
    <t>Исполнители</t>
  </si>
  <si>
    <t>Ожидаемые результаты</t>
  </si>
  <si>
    <t>2017 год</t>
  </si>
  <si>
    <t>2018 год</t>
  </si>
  <si>
    <t>2019 год</t>
  </si>
  <si>
    <t>Итого</t>
  </si>
  <si>
    <t>1.1</t>
  </si>
  <si>
    <t>Строительство нежилого здания МБОУ "СОШ № 4" на 1200 мест с местоположением: Саратовская область, Энгельсский район, р.п. Приволжский, в т.ч.:</t>
  </si>
  <si>
    <t>Создание новых мест в общеобразовательной организации, введенных путем строительства нового здания школы на 1200 мест,                               увеличение удельного веса численности обучающихся, занимающихся в одну смену, в общей численности обучающихся в общеобразовательной организации, в том числе обучающихся по образовательным программам начального общего, основного общего, среднего общего образования</t>
  </si>
  <si>
    <t>бюджет Энгельсского муниципального района</t>
  </si>
  <si>
    <t xml:space="preserve">МБОУ "СОШ № 4"                                                                   </t>
  </si>
  <si>
    <t>федеральный бюджет</t>
  </si>
  <si>
    <t>областной бюджет</t>
  </si>
  <si>
    <t>1.2</t>
  </si>
  <si>
    <t>Всего по подразделу</t>
  </si>
  <si>
    <t>2.1</t>
  </si>
  <si>
    <t>разработка проектно-сметной документации и проведение государственной экспертизы проекта</t>
  </si>
  <si>
    <t xml:space="preserve">МБОУ "МЭЛ ИМ. А.Г. ШНИТКЕ" </t>
  </si>
  <si>
    <t>Всего по Программе</t>
  </si>
  <si>
    <t>управление  капитального строительства администрации Энгельсского муниципального района</t>
  </si>
  <si>
    <t>Создание 150 новых мест в общеобразовательной организации, увеличение удельного веса численности обучающихся, занимающихся в одну смену, в общей численности обучающихся в общеобразовательной организации, в том числе обучающихся по образовательным программам начального общего, основного общего, среднего общего образования</t>
  </si>
  <si>
    <t>Создание новых мест в общеобразовательной организации, введенных путем приобретения (выкупа) нового здания школы на 1100 мест,                               увеличение удельного веса численности обучающихся, занимающихся в одну смену, в общей численности обучающихся в общеобразовательной организации, в том числе обучающихся по образовательным программам начального общего, основного общего, среднего общего образования</t>
  </si>
  <si>
    <t>Реконструкция здания МБОУ «Музыкально-эстетический лицей имени Альфреда Гарриевича Шнитке» Энгельсского муниципального района Саратовской области. Здание расположено по адресу: г. Энгельс, ул. Тельмана, д. 3, в т.ч.:</t>
  </si>
  <si>
    <t>проведение экспертизы достоверности определения сметной стоимости объекта капитального строительства</t>
  </si>
  <si>
    <t>осуществление государственной экспертизы проектно-сметной документации</t>
  </si>
  <si>
    <t>осуществление строительства</t>
  </si>
  <si>
    <t>всего, в том числе:</t>
  </si>
  <si>
    <t>Приобретение (выкуп) нового здания школы на 1100 мест по ул. Лесозаводская в г. Энгельсе</t>
  </si>
  <si>
    <t>к муниципальной программе «Создание на территории Энгельсского муниципального района</t>
  </si>
  <si>
    <t>МОУ «Школа нового века»</t>
  </si>
  <si>
    <t>2018 - 2019</t>
  </si>
  <si>
    <t>Основное мероприятие "Реконструкция зданий общеобразовательных организаций"</t>
  </si>
  <si>
    <t>Основные мероприятия: Строительство, приобретение (выкуп) зданий общеобразовательных организаций                                                                                                                                                                                                                                                                                                                                                          Реализация регионального проекта (программы) в целях выполнения задач федерального проекта "Современная школа"</t>
  </si>
  <si>
    <t>Приложение 1 к постановлению администрации Энгельсского муниципального района от 13.03.2019 года № 1095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</si>
</sst>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000"/>
  </numFmts>
  <fonts count="7">
    <font>
      <sz val="11"/>
      <color theme="1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/>
    <xf numFmtId="165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view="pageBreakPreview" topLeftCell="B1" zoomScale="60" workbookViewId="0">
      <selection activeCell="B7" sqref="B7:J7"/>
    </sheetView>
  </sheetViews>
  <sheetFormatPr defaultRowHeight="15"/>
  <cols>
    <col min="1" max="1" width="7.140625" style="15" customWidth="1"/>
    <col min="2" max="2" width="49" style="5" customWidth="1"/>
    <col min="3" max="3" width="13" style="5" customWidth="1"/>
    <col min="4" max="4" width="15.42578125" style="5" customWidth="1"/>
    <col min="5" max="5" width="14.85546875" style="5" customWidth="1"/>
    <col min="6" max="6" width="15.140625" style="5" customWidth="1"/>
    <col min="7" max="7" width="15.85546875" style="5" customWidth="1"/>
    <col min="8" max="8" width="15.7109375" style="5" customWidth="1"/>
    <col min="9" max="9" width="35.5703125" style="16" customWidth="1"/>
    <col min="10" max="10" width="48.85546875" style="5" customWidth="1"/>
    <col min="11" max="16384" width="9.140625" style="5"/>
  </cols>
  <sheetData>
    <row r="1" spans="1:10" ht="39" customHeight="1">
      <c r="I1" s="19" t="s">
        <v>41</v>
      </c>
      <c r="J1" s="19"/>
    </row>
    <row r="2" spans="1:10" ht="12.75" customHeight="1">
      <c r="J2" s="16"/>
    </row>
    <row r="3" spans="1:10" s="2" customFormat="1" ht="17.25">
      <c r="A3" s="1"/>
      <c r="F3" s="24" t="s">
        <v>0</v>
      </c>
      <c r="G3" s="24"/>
      <c r="H3" s="24"/>
      <c r="I3" s="24"/>
      <c r="J3" s="24"/>
    </row>
    <row r="4" spans="1:10" s="2" customFormat="1" ht="18" customHeight="1">
      <c r="A4" s="1"/>
      <c r="F4" s="24" t="s">
        <v>36</v>
      </c>
      <c r="G4" s="24"/>
      <c r="H4" s="24"/>
      <c r="I4" s="24"/>
      <c r="J4" s="24"/>
    </row>
    <row r="5" spans="1:10" s="2" customFormat="1" ht="17.25" customHeight="1">
      <c r="A5" s="1"/>
      <c r="F5" s="24" t="s">
        <v>1</v>
      </c>
      <c r="G5" s="24"/>
      <c r="H5" s="24"/>
      <c r="I5" s="24"/>
      <c r="J5" s="24"/>
    </row>
    <row r="6" spans="1:10" ht="18.75" customHeight="1">
      <c r="I6" s="25"/>
      <c r="J6" s="25"/>
    </row>
    <row r="7" spans="1:10" s="4" customFormat="1" ht="30" customHeight="1">
      <c r="A7" s="3"/>
      <c r="B7" s="26" t="s">
        <v>2</v>
      </c>
      <c r="C7" s="26"/>
      <c r="D7" s="26"/>
      <c r="E7" s="26"/>
      <c r="F7" s="26"/>
      <c r="G7" s="26"/>
      <c r="H7" s="26"/>
      <c r="I7" s="26"/>
      <c r="J7" s="26"/>
    </row>
    <row r="9" spans="1:10" ht="15.75" customHeight="1">
      <c r="A9" s="27" t="s">
        <v>3</v>
      </c>
      <c r="B9" s="20" t="s">
        <v>4</v>
      </c>
      <c r="C9" s="20" t="s">
        <v>5</v>
      </c>
      <c r="D9" s="20" t="s">
        <v>6</v>
      </c>
      <c r="E9" s="20" t="s">
        <v>7</v>
      </c>
      <c r="F9" s="20"/>
      <c r="G9" s="20"/>
      <c r="H9" s="20"/>
      <c r="I9" s="20" t="s">
        <v>8</v>
      </c>
      <c r="J9" s="20" t="s">
        <v>9</v>
      </c>
    </row>
    <row r="10" spans="1:10" ht="38.25" customHeight="1">
      <c r="A10" s="27"/>
      <c r="B10" s="20"/>
      <c r="C10" s="28"/>
      <c r="D10" s="20"/>
      <c r="E10" s="14" t="s">
        <v>10</v>
      </c>
      <c r="F10" s="14" t="s">
        <v>11</v>
      </c>
      <c r="G10" s="14" t="s">
        <v>12</v>
      </c>
      <c r="H10" s="14" t="s">
        <v>13</v>
      </c>
      <c r="I10" s="20"/>
      <c r="J10" s="20"/>
    </row>
    <row r="11" spans="1:10" ht="32.25" customHeight="1">
      <c r="A11" s="20" t="s">
        <v>40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95.25" customHeight="1">
      <c r="A12" s="21" t="s">
        <v>14</v>
      </c>
      <c r="B12" s="6" t="s">
        <v>15</v>
      </c>
      <c r="C12" s="14"/>
      <c r="D12" s="14" t="s">
        <v>34</v>
      </c>
      <c r="E12" s="11">
        <f>SUM(E13:E13)</f>
        <v>866.1</v>
      </c>
      <c r="F12" s="11">
        <f>SUM(F13:F13)</f>
        <v>0</v>
      </c>
      <c r="G12" s="11">
        <f>SUM(G13:G13)</f>
        <v>0</v>
      </c>
      <c r="H12" s="11">
        <f>SUM(E12:G12)</f>
        <v>866.1</v>
      </c>
      <c r="I12" s="5"/>
      <c r="J12" s="22" t="s">
        <v>16</v>
      </c>
    </row>
    <row r="13" spans="1:10" ht="60">
      <c r="A13" s="21"/>
      <c r="B13" s="7" t="s">
        <v>32</v>
      </c>
      <c r="C13" s="12">
        <v>2017</v>
      </c>
      <c r="D13" s="12" t="s">
        <v>17</v>
      </c>
      <c r="E13" s="18">
        <f>100+766.1</f>
        <v>866.1</v>
      </c>
      <c r="F13" s="18"/>
      <c r="G13" s="18"/>
      <c r="H13" s="18">
        <f>SUM(E13:G13)</f>
        <v>866.1</v>
      </c>
      <c r="I13" s="13" t="s">
        <v>18</v>
      </c>
      <c r="J13" s="23"/>
    </row>
    <row r="14" spans="1:10" ht="45" customHeight="1">
      <c r="A14" s="30" t="s">
        <v>21</v>
      </c>
      <c r="B14" s="32" t="s">
        <v>35</v>
      </c>
      <c r="C14" s="14"/>
      <c r="D14" s="14" t="s">
        <v>34</v>
      </c>
      <c r="E14" s="11">
        <f>SUM(E15:E20)</f>
        <v>0</v>
      </c>
      <c r="F14" s="11">
        <f>SUM(F15:F20)</f>
        <v>560151.30000000005</v>
      </c>
      <c r="G14" s="11">
        <f>SUM(G15:G20)</f>
        <v>229617.02000000002</v>
      </c>
      <c r="H14" s="11">
        <f>SUM(H15:H20)</f>
        <v>789768.32</v>
      </c>
      <c r="I14" s="22" t="s">
        <v>37</v>
      </c>
      <c r="J14" s="22" t="s">
        <v>29</v>
      </c>
    </row>
    <row r="15" spans="1:10" ht="21" customHeight="1">
      <c r="A15" s="31"/>
      <c r="B15" s="33"/>
      <c r="C15" s="27" t="s">
        <v>38</v>
      </c>
      <c r="D15" s="27" t="s">
        <v>19</v>
      </c>
      <c r="E15" s="29"/>
      <c r="F15" s="29">
        <v>498534.7</v>
      </c>
      <c r="G15" s="29">
        <v>204359.14780000001</v>
      </c>
      <c r="H15" s="29">
        <f>SUM(E15:G16)</f>
        <v>702893.84779999999</v>
      </c>
      <c r="I15" s="35"/>
      <c r="J15" s="35"/>
    </row>
    <row r="16" spans="1:10" ht="21" customHeight="1">
      <c r="A16" s="31"/>
      <c r="B16" s="33"/>
      <c r="C16" s="27"/>
      <c r="D16" s="28"/>
      <c r="E16" s="29"/>
      <c r="F16" s="29"/>
      <c r="G16" s="29"/>
      <c r="H16" s="29"/>
      <c r="I16" s="35"/>
      <c r="J16" s="35"/>
    </row>
    <row r="17" spans="1:10" ht="21" customHeight="1">
      <c r="A17" s="31"/>
      <c r="B17" s="33"/>
      <c r="C17" s="27"/>
      <c r="D17" s="27" t="s">
        <v>20</v>
      </c>
      <c r="E17" s="29"/>
      <c r="F17" s="29">
        <v>61616.6</v>
      </c>
      <c r="G17" s="29">
        <v>25257.872200000002</v>
      </c>
      <c r="H17" s="29">
        <f t="shared" ref="H17" si="0">SUM(E17:G18)</f>
        <v>86874.472200000004</v>
      </c>
      <c r="I17" s="35"/>
      <c r="J17" s="35"/>
    </row>
    <row r="18" spans="1:10" ht="21" customHeight="1">
      <c r="A18" s="31"/>
      <c r="B18" s="33"/>
      <c r="C18" s="27"/>
      <c r="D18" s="27"/>
      <c r="E18" s="29"/>
      <c r="F18" s="29"/>
      <c r="G18" s="29"/>
      <c r="H18" s="29"/>
      <c r="I18" s="35"/>
      <c r="J18" s="35"/>
    </row>
    <row r="19" spans="1:10" ht="30" customHeight="1">
      <c r="A19" s="31"/>
      <c r="B19" s="33"/>
      <c r="C19" s="27"/>
      <c r="D19" s="27" t="s">
        <v>17</v>
      </c>
      <c r="E19" s="29"/>
      <c r="F19" s="29">
        <v>0</v>
      </c>
      <c r="G19" s="29"/>
      <c r="H19" s="29">
        <f t="shared" ref="H19" si="1">SUM(E19:G20)</f>
        <v>0</v>
      </c>
      <c r="I19" s="35"/>
      <c r="J19" s="35"/>
    </row>
    <row r="20" spans="1:10" ht="30" customHeight="1">
      <c r="A20" s="31"/>
      <c r="B20" s="33"/>
      <c r="C20" s="27"/>
      <c r="D20" s="27"/>
      <c r="E20" s="29"/>
      <c r="F20" s="29"/>
      <c r="G20" s="29"/>
      <c r="H20" s="29"/>
      <c r="I20" s="35"/>
      <c r="J20" s="35"/>
    </row>
    <row r="21" spans="1:10" ht="32.25" customHeight="1">
      <c r="A21" s="39"/>
      <c r="B21" s="40" t="s">
        <v>22</v>
      </c>
      <c r="C21" s="14"/>
      <c r="D21" s="14" t="s">
        <v>34</v>
      </c>
      <c r="E21" s="11">
        <f>E12+E14</f>
        <v>866.1</v>
      </c>
      <c r="F21" s="11">
        <f>F12+F14</f>
        <v>560151.30000000005</v>
      </c>
      <c r="G21" s="11">
        <f>G12+G14</f>
        <v>229617.02000000002</v>
      </c>
      <c r="H21" s="11">
        <f>H12+H14</f>
        <v>790634.41999999993</v>
      </c>
      <c r="I21" s="38"/>
      <c r="J21" s="38"/>
    </row>
    <row r="22" spans="1:10" ht="32.25" customHeight="1">
      <c r="A22" s="39"/>
      <c r="B22" s="40"/>
      <c r="C22" s="12"/>
      <c r="D22" s="14" t="s">
        <v>19</v>
      </c>
      <c r="E22" s="11">
        <f>E15</f>
        <v>0</v>
      </c>
      <c r="F22" s="11">
        <f t="shared" ref="F22:H22" si="2">F15</f>
        <v>498534.7</v>
      </c>
      <c r="G22" s="11">
        <f t="shared" si="2"/>
        <v>204359.14780000001</v>
      </c>
      <c r="H22" s="11">
        <f t="shared" si="2"/>
        <v>702893.84779999999</v>
      </c>
      <c r="I22" s="38"/>
      <c r="J22" s="38"/>
    </row>
    <row r="23" spans="1:10" ht="32.25" customHeight="1">
      <c r="A23" s="39"/>
      <c r="B23" s="40"/>
      <c r="C23" s="12"/>
      <c r="D23" s="14" t="s">
        <v>20</v>
      </c>
      <c r="E23" s="11">
        <f>E17</f>
        <v>0</v>
      </c>
      <c r="F23" s="11">
        <f t="shared" ref="F23:H23" si="3">F17</f>
        <v>61616.6</v>
      </c>
      <c r="G23" s="11">
        <f t="shared" si="3"/>
        <v>25257.872200000002</v>
      </c>
      <c r="H23" s="11">
        <f t="shared" si="3"/>
        <v>86874.472200000004</v>
      </c>
      <c r="I23" s="38"/>
      <c r="J23" s="38"/>
    </row>
    <row r="24" spans="1:10" ht="65.25" customHeight="1">
      <c r="A24" s="39"/>
      <c r="B24" s="40"/>
      <c r="C24" s="12"/>
      <c r="D24" s="14" t="s">
        <v>17</v>
      </c>
      <c r="E24" s="11">
        <f>E13+E19</f>
        <v>866.1</v>
      </c>
      <c r="F24" s="11">
        <f t="shared" ref="F24:H24" si="4">F13+F19</f>
        <v>0</v>
      </c>
      <c r="G24" s="11">
        <f t="shared" si="4"/>
        <v>0</v>
      </c>
      <c r="H24" s="11">
        <f t="shared" si="4"/>
        <v>866.1</v>
      </c>
      <c r="I24" s="38"/>
      <c r="J24" s="38"/>
    </row>
    <row r="25" spans="1:10">
      <c r="A25" s="34" t="s">
        <v>39</v>
      </c>
      <c r="B25" s="34"/>
      <c r="C25" s="34"/>
      <c r="D25" s="34"/>
      <c r="E25" s="34"/>
      <c r="F25" s="34"/>
      <c r="G25" s="34"/>
      <c r="H25" s="34"/>
      <c r="I25" s="34"/>
      <c r="J25" s="34"/>
    </row>
    <row r="26" spans="1:10" ht="96.75" customHeight="1">
      <c r="A26" s="30" t="s">
        <v>23</v>
      </c>
      <c r="B26" s="6" t="s">
        <v>30</v>
      </c>
      <c r="C26" s="14"/>
      <c r="D26" s="14" t="s">
        <v>34</v>
      </c>
      <c r="E26" s="11">
        <f>SUM(E27:E34)</f>
        <v>2723.6</v>
      </c>
      <c r="F26" s="11">
        <f>SUM(F27:F34)</f>
        <v>373058.64130000002</v>
      </c>
      <c r="G26" s="11">
        <f t="shared" ref="G26:H26" si="5">SUM(G27:G34)</f>
        <v>0</v>
      </c>
      <c r="H26" s="11">
        <f t="shared" si="5"/>
        <v>375782.24129999999</v>
      </c>
      <c r="I26" s="9"/>
      <c r="J26" s="36" t="s">
        <v>28</v>
      </c>
    </row>
    <row r="27" spans="1:10" ht="60" customHeight="1">
      <c r="A27" s="31"/>
      <c r="B27" s="10" t="s">
        <v>24</v>
      </c>
      <c r="C27" s="12">
        <v>2017</v>
      </c>
      <c r="D27" s="12" t="s">
        <v>17</v>
      </c>
      <c r="E27" s="18">
        <v>2723.6</v>
      </c>
      <c r="F27" s="18"/>
      <c r="G27" s="18"/>
      <c r="H27" s="18">
        <f>SUM(E27:G27)</f>
        <v>2723.6</v>
      </c>
      <c r="I27" s="12" t="s">
        <v>25</v>
      </c>
      <c r="J27" s="37"/>
    </row>
    <row r="28" spans="1:10" ht="60" customHeight="1">
      <c r="A28" s="31"/>
      <c r="B28" s="8" t="s">
        <v>31</v>
      </c>
      <c r="C28" s="27">
        <v>2018</v>
      </c>
      <c r="D28" s="13" t="s">
        <v>17</v>
      </c>
      <c r="E28" s="18"/>
      <c r="F28" s="18">
        <v>61.23</v>
      </c>
      <c r="G28" s="18"/>
      <c r="H28" s="18">
        <f>SUM(E28:G28)</f>
        <v>61.23</v>
      </c>
      <c r="I28" s="12" t="s">
        <v>25</v>
      </c>
      <c r="J28" s="37"/>
    </row>
    <row r="29" spans="1:10" ht="33.75" customHeight="1">
      <c r="A29" s="31"/>
      <c r="B29" s="36" t="s">
        <v>33</v>
      </c>
      <c r="C29" s="27"/>
      <c r="D29" s="41" t="s">
        <v>19</v>
      </c>
      <c r="E29" s="43"/>
      <c r="F29" s="43">
        <v>331878.71130000002</v>
      </c>
      <c r="G29" s="43"/>
      <c r="H29" s="43">
        <f>SUM(E29:G30)</f>
        <v>331878.71130000002</v>
      </c>
      <c r="I29" s="41" t="s">
        <v>27</v>
      </c>
      <c r="J29" s="37"/>
    </row>
    <row r="30" spans="1:10" ht="33.75" customHeight="1">
      <c r="A30" s="31"/>
      <c r="B30" s="37"/>
      <c r="C30" s="27"/>
      <c r="D30" s="42"/>
      <c r="E30" s="44"/>
      <c r="F30" s="44"/>
      <c r="G30" s="44"/>
      <c r="H30" s="44"/>
      <c r="I30" s="42"/>
      <c r="J30" s="37"/>
    </row>
    <row r="31" spans="1:10" ht="33.75" customHeight="1">
      <c r="A31" s="31"/>
      <c r="B31" s="37"/>
      <c r="C31" s="27"/>
      <c r="D31" s="27" t="s">
        <v>20</v>
      </c>
      <c r="E31" s="29"/>
      <c r="F31" s="29">
        <v>41018.720000000001</v>
      </c>
      <c r="G31" s="29"/>
      <c r="H31" s="43">
        <f t="shared" ref="H31" si="6">SUM(E31:G32)</f>
        <v>41018.720000000001</v>
      </c>
      <c r="I31" s="41" t="s">
        <v>27</v>
      </c>
      <c r="J31" s="37"/>
    </row>
    <row r="32" spans="1:10" ht="33.75" customHeight="1">
      <c r="A32" s="31"/>
      <c r="B32" s="37"/>
      <c r="C32" s="27"/>
      <c r="D32" s="27"/>
      <c r="E32" s="29"/>
      <c r="F32" s="29"/>
      <c r="G32" s="29"/>
      <c r="H32" s="44"/>
      <c r="I32" s="42"/>
      <c r="J32" s="37"/>
    </row>
    <row r="33" spans="1:10" ht="30" customHeight="1">
      <c r="A33" s="31"/>
      <c r="B33" s="37"/>
      <c r="C33" s="27"/>
      <c r="D33" s="27" t="s">
        <v>17</v>
      </c>
      <c r="E33" s="29"/>
      <c r="F33" s="29">
        <v>99.98</v>
      </c>
      <c r="G33" s="29"/>
      <c r="H33" s="43">
        <f t="shared" ref="H33" si="7">SUM(E33:G34)</f>
        <v>99.98</v>
      </c>
      <c r="I33" s="41" t="s">
        <v>27</v>
      </c>
      <c r="J33" s="37"/>
    </row>
    <row r="34" spans="1:10" ht="30" customHeight="1">
      <c r="A34" s="31"/>
      <c r="B34" s="45"/>
      <c r="C34" s="27"/>
      <c r="D34" s="27"/>
      <c r="E34" s="29"/>
      <c r="F34" s="29"/>
      <c r="G34" s="29"/>
      <c r="H34" s="44"/>
      <c r="I34" s="42"/>
      <c r="J34" s="37"/>
    </row>
    <row r="35" spans="1:10" ht="32.25" customHeight="1">
      <c r="A35" s="39"/>
      <c r="B35" s="40" t="s">
        <v>22</v>
      </c>
      <c r="C35" s="14"/>
      <c r="D35" s="14" t="s">
        <v>34</v>
      </c>
      <c r="E35" s="11">
        <f>E26</f>
        <v>2723.6</v>
      </c>
      <c r="F35" s="11">
        <f>F26</f>
        <v>373058.64130000002</v>
      </c>
      <c r="G35" s="11">
        <f t="shared" ref="G35" si="8">G26</f>
        <v>0</v>
      </c>
      <c r="H35" s="11">
        <f>H26</f>
        <v>375782.24129999999</v>
      </c>
      <c r="I35" s="38"/>
      <c r="J35" s="38"/>
    </row>
    <row r="36" spans="1:10" ht="32.25" customHeight="1">
      <c r="A36" s="39"/>
      <c r="B36" s="40"/>
      <c r="C36" s="12"/>
      <c r="D36" s="14" t="s">
        <v>19</v>
      </c>
      <c r="E36" s="11">
        <f>E29</f>
        <v>0</v>
      </c>
      <c r="F36" s="11">
        <f t="shared" ref="F36:G36" si="9">F29</f>
        <v>331878.71130000002</v>
      </c>
      <c r="G36" s="11">
        <f t="shared" si="9"/>
        <v>0</v>
      </c>
      <c r="H36" s="11">
        <f>H29</f>
        <v>331878.71130000002</v>
      </c>
      <c r="I36" s="38"/>
      <c r="J36" s="38"/>
    </row>
    <row r="37" spans="1:10" ht="32.25" customHeight="1">
      <c r="A37" s="39"/>
      <c r="B37" s="40"/>
      <c r="C37" s="12"/>
      <c r="D37" s="14" t="s">
        <v>20</v>
      </c>
      <c r="E37" s="11">
        <f>E31</f>
        <v>0</v>
      </c>
      <c r="F37" s="11">
        <f t="shared" ref="F37:G37" si="10">F31</f>
        <v>41018.720000000001</v>
      </c>
      <c r="G37" s="11">
        <f t="shared" si="10"/>
        <v>0</v>
      </c>
      <c r="H37" s="11">
        <f>H31</f>
        <v>41018.720000000001</v>
      </c>
      <c r="I37" s="38"/>
      <c r="J37" s="38"/>
    </row>
    <row r="38" spans="1:10" ht="65.25" customHeight="1">
      <c r="A38" s="39"/>
      <c r="B38" s="40"/>
      <c r="C38" s="12"/>
      <c r="D38" s="14" t="s">
        <v>17</v>
      </c>
      <c r="E38" s="11">
        <f>E27+E33+E28</f>
        <v>2723.6</v>
      </c>
      <c r="F38" s="11">
        <f t="shared" ref="F38:G38" si="11">F27+F33+F28</f>
        <v>161.21</v>
      </c>
      <c r="G38" s="11">
        <f t="shared" si="11"/>
        <v>0</v>
      </c>
      <c r="H38" s="11">
        <f>H27+H33+H28</f>
        <v>2884.81</v>
      </c>
      <c r="I38" s="38"/>
      <c r="J38" s="38"/>
    </row>
    <row r="39" spans="1:10" ht="32.25" customHeight="1">
      <c r="A39" s="39"/>
      <c r="B39" s="40" t="s">
        <v>26</v>
      </c>
      <c r="C39" s="14"/>
      <c r="D39" s="14" t="s">
        <v>34</v>
      </c>
      <c r="E39" s="11">
        <f>E21+E35</f>
        <v>3589.7</v>
      </c>
      <c r="F39" s="11">
        <f t="shared" ref="F39:G39" si="12">F21+F35</f>
        <v>933209.94130000006</v>
      </c>
      <c r="G39" s="11">
        <f t="shared" si="12"/>
        <v>229617.02000000002</v>
      </c>
      <c r="H39" s="11">
        <f>H21+H35</f>
        <v>1166416.6612999998</v>
      </c>
      <c r="I39" s="38"/>
      <c r="J39" s="38"/>
    </row>
    <row r="40" spans="1:10" ht="32.25" customHeight="1">
      <c r="A40" s="39"/>
      <c r="B40" s="40"/>
      <c r="C40" s="12"/>
      <c r="D40" s="14" t="s">
        <v>19</v>
      </c>
      <c r="E40" s="11">
        <f>E22+E36</f>
        <v>0</v>
      </c>
      <c r="F40" s="11">
        <f t="shared" ref="F40:G40" si="13">F22+F36</f>
        <v>830413.41130000004</v>
      </c>
      <c r="G40" s="11">
        <f t="shared" si="13"/>
        <v>204359.14780000001</v>
      </c>
      <c r="H40" s="11">
        <f>H22+H36</f>
        <v>1034772.5591</v>
      </c>
      <c r="I40" s="38"/>
      <c r="J40" s="38"/>
    </row>
    <row r="41" spans="1:10" ht="32.25" customHeight="1">
      <c r="A41" s="39"/>
      <c r="B41" s="40"/>
      <c r="C41" s="12"/>
      <c r="D41" s="14" t="s">
        <v>20</v>
      </c>
      <c r="E41" s="11">
        <f>E23+E37</f>
        <v>0</v>
      </c>
      <c r="F41" s="11">
        <f t="shared" ref="F41:G41" si="14">F23+F37</f>
        <v>102635.32</v>
      </c>
      <c r="G41" s="11">
        <f t="shared" si="14"/>
        <v>25257.872200000002</v>
      </c>
      <c r="H41" s="11">
        <f>H23+H37</f>
        <v>127893.1922</v>
      </c>
      <c r="I41" s="38"/>
      <c r="J41" s="38"/>
    </row>
    <row r="42" spans="1:10" ht="65.25" customHeight="1">
      <c r="A42" s="39"/>
      <c r="B42" s="40"/>
      <c r="C42" s="12"/>
      <c r="D42" s="14" t="s">
        <v>17</v>
      </c>
      <c r="E42" s="11">
        <f>E24+E38</f>
        <v>3589.7</v>
      </c>
      <c r="F42" s="11">
        <f t="shared" ref="F42:G42" si="15">F24+F38</f>
        <v>161.21</v>
      </c>
      <c r="G42" s="11">
        <f t="shared" si="15"/>
        <v>0</v>
      </c>
      <c r="H42" s="11">
        <f>H24+H38</f>
        <v>3750.91</v>
      </c>
      <c r="I42" s="38"/>
      <c r="J42" s="38"/>
    </row>
    <row r="44" spans="1:10">
      <c r="E44" s="17"/>
      <c r="F44" s="17"/>
      <c r="G44" s="17"/>
      <c r="H44" s="17"/>
    </row>
    <row r="45" spans="1:10">
      <c r="E45" s="17"/>
      <c r="F45" s="17"/>
      <c r="G45" s="17"/>
      <c r="H45" s="17"/>
    </row>
  </sheetData>
  <mergeCells count="71">
    <mergeCell ref="D31:D32"/>
    <mergeCell ref="E31:E32"/>
    <mergeCell ref="F31:F32"/>
    <mergeCell ref="G31:G32"/>
    <mergeCell ref="H31:H32"/>
    <mergeCell ref="E29:E30"/>
    <mergeCell ref="F29:F30"/>
    <mergeCell ref="G29:G30"/>
    <mergeCell ref="H29:H30"/>
    <mergeCell ref="I29:I30"/>
    <mergeCell ref="I39:I42"/>
    <mergeCell ref="J39:J42"/>
    <mergeCell ref="A35:A38"/>
    <mergeCell ref="B35:B38"/>
    <mergeCell ref="I35:I38"/>
    <mergeCell ref="J35:J38"/>
    <mergeCell ref="A39:A42"/>
    <mergeCell ref="B39:B42"/>
    <mergeCell ref="A26:A34"/>
    <mergeCell ref="J26:J34"/>
    <mergeCell ref="C28:C34"/>
    <mergeCell ref="I21:I24"/>
    <mergeCell ref="J21:J24"/>
    <mergeCell ref="A21:A24"/>
    <mergeCell ref="B21:B24"/>
    <mergeCell ref="I31:I32"/>
    <mergeCell ref="D33:D34"/>
    <mergeCell ref="E33:E34"/>
    <mergeCell ref="F33:F34"/>
    <mergeCell ref="G33:G34"/>
    <mergeCell ref="H33:H34"/>
    <mergeCell ref="I33:I34"/>
    <mergeCell ref="B29:B34"/>
    <mergeCell ref="D29:D30"/>
    <mergeCell ref="A14:A20"/>
    <mergeCell ref="B14:B20"/>
    <mergeCell ref="A25:J25"/>
    <mergeCell ref="I14:I20"/>
    <mergeCell ref="J14:J20"/>
    <mergeCell ref="C15:C20"/>
    <mergeCell ref="D15:D16"/>
    <mergeCell ref="E15:E16"/>
    <mergeCell ref="F15:F16"/>
    <mergeCell ref="G15:G16"/>
    <mergeCell ref="H15:H16"/>
    <mergeCell ref="D17:D18"/>
    <mergeCell ref="E17:E18"/>
    <mergeCell ref="F17:F18"/>
    <mergeCell ref="G17:G18"/>
    <mergeCell ref="H17:H18"/>
    <mergeCell ref="D19:D20"/>
    <mergeCell ref="E19:E20"/>
    <mergeCell ref="F19:F20"/>
    <mergeCell ref="G19:G20"/>
    <mergeCell ref="H19:H20"/>
    <mergeCell ref="I1:J1"/>
    <mergeCell ref="A11:J11"/>
    <mergeCell ref="A12:A13"/>
    <mergeCell ref="J12:J13"/>
    <mergeCell ref="F3:J3"/>
    <mergeCell ref="F4:J4"/>
    <mergeCell ref="F5:J5"/>
    <mergeCell ref="I6:J6"/>
    <mergeCell ref="B7:J7"/>
    <mergeCell ref="A9:A10"/>
    <mergeCell ref="B9:B10"/>
    <mergeCell ref="C9:C10"/>
    <mergeCell ref="D9:D10"/>
    <mergeCell ref="E9:H9"/>
    <mergeCell ref="I9:I10"/>
    <mergeCell ref="J9:J10"/>
  </mergeCells>
  <pageMargins left="0.23622047244094491" right="0.15748031496062992" top="0.11811023622047245" bottom="0.19685039370078741" header="0" footer="0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программу </vt:lpstr>
      <vt:lpstr>'в программу '!Заголовки_для_печати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тест5</dc:creator>
  <cp:lastModifiedBy>Ирина Шмакова</cp:lastModifiedBy>
  <cp:lastPrinted>2019-03-14T10:09:02Z</cp:lastPrinted>
  <dcterms:created xsi:type="dcterms:W3CDTF">2017-04-19T05:28:47Z</dcterms:created>
  <dcterms:modified xsi:type="dcterms:W3CDTF">2019-03-14T12:39:23Z</dcterms:modified>
</cp:coreProperties>
</file>