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Лист1" sheetId="1" r:id="rId1"/>
    <sheet name="3 вариант" sheetId="2" r:id="rId2"/>
    <sheet name="1-2020" sheetId="3" r:id="rId3"/>
  </sheets>
  <calcPr calcId="124519"/>
</workbook>
</file>

<file path=xl/calcChain.xml><?xml version="1.0" encoding="utf-8"?>
<calcChain xmlns="http://schemas.openxmlformats.org/spreadsheetml/2006/main">
  <c r="J16" i="3"/>
  <c r="H12"/>
  <c r="E14"/>
  <c r="I16"/>
  <c r="J19"/>
  <c r="I19"/>
  <c r="J25"/>
  <c r="I25"/>
  <c r="H16"/>
  <c r="M12" s="1"/>
  <c r="H19"/>
  <c r="H22"/>
  <c r="H25"/>
  <c r="E19"/>
  <c r="G20"/>
  <c r="E27"/>
  <c r="G26"/>
  <c r="E26"/>
  <c r="F25"/>
  <c r="E25"/>
  <c r="E24"/>
  <c r="G23"/>
  <c r="E23"/>
  <c r="F22"/>
  <c r="E22" s="1"/>
  <c r="E21"/>
  <c r="E20"/>
  <c r="F19"/>
  <c r="E18"/>
  <c r="G17"/>
  <c r="E17"/>
  <c r="F16"/>
  <c r="E15"/>
  <c r="G14"/>
  <c r="F14"/>
  <c r="I13"/>
  <c r="H13"/>
  <c r="G13"/>
  <c r="F13"/>
  <c r="J12"/>
  <c r="O12" s="1"/>
  <c r="I12"/>
  <c r="N12" s="1"/>
  <c r="G12"/>
  <c r="F12"/>
  <c r="F24" i="2"/>
  <c r="E14"/>
  <c r="E13"/>
  <c r="P11"/>
  <c r="G25"/>
  <c r="G22"/>
  <c r="G19"/>
  <c r="G16"/>
  <c r="M11"/>
  <c r="J11"/>
  <c r="I11"/>
  <c r="H11"/>
  <c r="G11"/>
  <c r="Q12" s="1"/>
  <c r="F11"/>
  <c r="O11"/>
  <c r="E26"/>
  <c r="E25"/>
  <c r="E24"/>
  <c r="E23"/>
  <c r="E22"/>
  <c r="F21"/>
  <c r="E21"/>
  <c r="E20"/>
  <c r="E19"/>
  <c r="F18"/>
  <c r="E18" s="1"/>
  <c r="E17"/>
  <c r="E12" s="1"/>
  <c r="E16"/>
  <c r="E15" s="1"/>
  <c r="F15"/>
  <c r="G13"/>
  <c r="F13"/>
  <c r="I12"/>
  <c r="H12"/>
  <c r="G12"/>
  <c r="F12"/>
  <c r="N11"/>
  <c r="M9" i="1"/>
  <c r="E11"/>
  <c r="E12"/>
  <c r="E24"/>
  <c r="E23"/>
  <c r="E22"/>
  <c r="E21"/>
  <c r="E20"/>
  <c r="E18"/>
  <c r="E17"/>
  <c r="E16"/>
  <c r="E14"/>
  <c r="E15"/>
  <c r="E13"/>
  <c r="E19"/>
  <c r="E10"/>
  <c r="F10"/>
  <c r="G10"/>
  <c r="H10"/>
  <c r="I10"/>
  <c r="H9"/>
  <c r="I9"/>
  <c r="I22"/>
  <c r="H22"/>
  <c r="G22"/>
  <c r="F22"/>
  <c r="I19"/>
  <c r="H19"/>
  <c r="G19"/>
  <c r="F19"/>
  <c r="G16"/>
  <c r="G9" s="1"/>
  <c r="H16"/>
  <c r="I16"/>
  <c r="F16"/>
  <c r="F11"/>
  <c r="G11"/>
  <c r="H11"/>
  <c r="I11"/>
  <c r="F13"/>
  <c r="G13"/>
  <c r="H13"/>
  <c r="I13"/>
  <c r="E16" i="3" l="1"/>
  <c r="E12" s="1"/>
  <c r="Q13" s="1"/>
  <c r="E13"/>
  <c r="E11" i="2"/>
  <c r="E9" i="1"/>
  <c r="F9"/>
</calcChain>
</file>

<file path=xl/sharedStrings.xml><?xml version="1.0" encoding="utf-8"?>
<sst xmlns="http://schemas.openxmlformats.org/spreadsheetml/2006/main" count="191" uniqueCount="62">
  <si>
    <t>№п/п</t>
  </si>
  <si>
    <t>Наименование мероприятия</t>
  </si>
  <si>
    <t>Срок исполнения</t>
  </si>
  <si>
    <t>Источник финансирования</t>
  </si>
  <si>
    <t>итого</t>
  </si>
  <si>
    <t>1.0</t>
  </si>
  <si>
    <t>Основное  мероприятие «Осуществление государственных полномочий по предоставлению гражданам субсидий на оплату жилого помещения и коммунальных услуг»</t>
  </si>
  <si>
    <t>1.1</t>
  </si>
  <si>
    <t>Осуществление государственных полномочий по предоставлению гражданам субсидий на оплату жилого помещения и коммунальных услуг</t>
  </si>
  <si>
    <t>2018-2021г.г.</t>
  </si>
  <si>
    <t>Областной бюджет (прогнозно)</t>
  </si>
  <si>
    <t>управление социальных субсидий</t>
  </si>
  <si>
    <t xml:space="preserve">улучшение материального положения отдельных категорий граждан;
- предоставление мер социальной поддержки в полном объеме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населения; 6675-6961 семьи
</t>
  </si>
  <si>
    <t>Объем финансирования</t>
  </si>
  <si>
    <t>Ожидаемые результаты</t>
  </si>
  <si>
    <t>Исполнители</t>
  </si>
  <si>
    <t>2.0</t>
  </si>
  <si>
    <t>2.1</t>
  </si>
  <si>
    <t>2.2</t>
  </si>
  <si>
    <t>бюджет Энгельсского муниципального района (прогнозно)</t>
  </si>
  <si>
    <t>Основное  мероприятие "Ежемесячная денежная выплата на оплату жилого помещения и коммунальных услуг отдельным категориям граждан на территории Энгельсского муниципального района"</t>
  </si>
  <si>
    <t>Ежемесячная денежная выплата на оплату жилого помещения и коммунальных услуг отдельным категориям граждан на территории Энгельсского муниципального района</t>
  </si>
  <si>
    <t xml:space="preserve">Погашение кредиторской задолженности </t>
  </si>
  <si>
    <t xml:space="preserve">улучшение материального положения отдельных категорий граждан;
- предоставление мер социальной поддержки в полном объеме гражданам, обратившимся за их предоставлением, гражданам, имеющим право на соответствующие меры социальной поддержки;
- повышение уровня качества обслуживания населения: 113 человек
</t>
  </si>
  <si>
    <t>3.0</t>
  </si>
  <si>
    <t>3.1</t>
  </si>
  <si>
    <t>3.2</t>
  </si>
  <si>
    <t>Основное  мероприятие "Пенсия за выслугу лет депутатам, выборным должностным лицам и лицам,  замещавшим должности муниципальной службы в органах местного самоуправления Энгельсского муниципального района"</t>
  </si>
  <si>
    <t>Пенсия за выслугу лет депутатам, выборным должностным лицам и лицам,  замещавшим должности муниципальной службы в органах местного самоуправления Энгельсского муниципального района</t>
  </si>
  <si>
    <t xml:space="preserve">улучшение материального положения отдельных категорий граждан;
- предоставление мер социальной поддержки в полном объеме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населения: 104-119 человек
</t>
  </si>
  <si>
    <t>4.0</t>
  </si>
  <si>
    <t>4.1</t>
  </si>
  <si>
    <t>4.2</t>
  </si>
  <si>
    <t>Основное  мероприятие "Доплата  к страховой пенсии лицам, замещавшим должности в органах власти и управления"</t>
  </si>
  <si>
    <t>Доплата  к страховой пенсии лицам, замещавшим должности в органах власти и управления</t>
  </si>
  <si>
    <t xml:space="preserve">улучшение материального положения отдельных категорий граждан;
- предоставление мер социальной поддержки в полном объеме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населения: 37 человек
</t>
  </si>
  <si>
    <t>5.0</t>
  </si>
  <si>
    <t>5.1</t>
  </si>
  <si>
    <t>5.2</t>
  </si>
  <si>
    <t>Основное  мероприятие "Ежемесячные денежные выплаты лицам, удостоенным звания «Почетный гражданин города Энгельса», «Почетный гражданин Энгельсского муниципального образования», «Почетный гражданин Энгельсского муниципального района»"</t>
  </si>
  <si>
    <t>Ежемесячные денежные выплаты лицам, удостоенным звания «Почетный гражданин города Энгельса», «Почетный гражданин Энгельсского муниципального образования», «Почетный гражданин Энгельсского муниципального района»</t>
  </si>
  <si>
    <t xml:space="preserve">улучшение материального положения отдельных категорий граждан;
- предоставление мер социальной поддержки в полном объеме гражданам, обратившимся за их предоставлением, гражданам, имеющим право на соответствующие меры социальной поддержки;
- повышение уровня качества обслуживания населения: 19-22 человек
</t>
  </si>
  <si>
    <t>в том числе кредиторская задолженность по програмным мероприятиям</t>
  </si>
  <si>
    <t>Приложение 2 к ведомственной целевой программе</t>
  </si>
  <si>
    <t>"Социальная поддержка отдельных категорий граждан</t>
  </si>
  <si>
    <t>на территории Энгельсского муниципального района</t>
  </si>
  <si>
    <t>в 2018-2022 годах"</t>
  </si>
  <si>
    <t>местный</t>
  </si>
  <si>
    <t xml:space="preserve">улучшение материального положения отдельных категорий граждан;
- предоставление мер социальной поддержки в полном объеме гражданам, обратившимся за их предоставлением, гражданам, имеющим право на соответствующие меры социальной поддержки;
- повышение уровня качества обслуживания населения: не менее 113 человек
</t>
  </si>
  <si>
    <t xml:space="preserve"> </t>
  </si>
  <si>
    <t>Система программных мероприятий ведомственной  целевой программы "Социальная поддержка  отдельных категорий граждан на территории Энгельсского муницмпального района в 2018-2022 годах"</t>
  </si>
  <si>
    <t>Приложение 2 к постановлению администрации Энгельсского муниципального района                                    от ______ № ________</t>
  </si>
  <si>
    <t xml:space="preserve"> "Социальная поддержка отдельных категорий граждан</t>
  </si>
  <si>
    <t xml:space="preserve">улучшение материального положения отдельных категорий граждан;
- предоставлениев полном объеме мер социальной поддержки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населения; в отношении  6675-6961 семьи
</t>
  </si>
  <si>
    <t xml:space="preserve">улучшение материального положения отдельных категорий граждан;
- предоставление в полном объеме мер социальной поддержки 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населения: не менее 104-119 человек
</t>
  </si>
  <si>
    <t xml:space="preserve">улучшение материального положения отдельных категорий граждан;
- предоставлениев полном объеме  мер социальной поддержки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населения: не менее 37 человек
</t>
  </si>
  <si>
    <t xml:space="preserve">улучшение материального положения отдельных категорий граждан;
- предоставление в полном объеме мер социальной поддержки гражданам, обратившимся за их предоставлением, гражданам, имеющим право на соответствующие меры социальной поддержки;
- повышение уровня качества обслуживания населения: не менее 19-22 человек
</t>
  </si>
  <si>
    <t xml:space="preserve">улучшение материального положения отдельных категорий граждан;
- предоставление в полном объеме мер социальной поддержки 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населения: (не менее 104-119 человек)
</t>
  </si>
  <si>
    <t xml:space="preserve">улучшение материального положения отдельных категорий граждан;
- предоставлениев полном объеме  мер социальной поддержки гражданам, обратившимся за их предоставлением, гражданам, имеющим право на соответствующие меры социальной поддержки;
- повышение уровня  качества обслуживания населения:( не менее 37 человек)
</t>
  </si>
  <si>
    <t xml:space="preserve">улучшение материального положения отдельных категорий граждан;
- предоставление в полном объеме мер социальной поддержки гражданам, обратившимся за их предоставлением, гражданам, имеющим право на соответствующие меры социальной поддержки;
- повышение уровня качества обслуживания населения:( не менее 19-22 человек)
</t>
  </si>
  <si>
    <t xml:space="preserve">улучшение материального положения отдельных категорий граждан;
- предоставление мер социальной поддержки в полном объеме гражданам, обратившимся за их предоставлением, гражданам, имеющим право на соответствующие меры социальной поддержки;
- повышение уровня качества обслуживания населения:( не менее 113 человек)
</t>
  </si>
  <si>
    <t>Приложение  к постановлению администрации Энгельсского муниципального района                                                                                                             от 29.04.2020 года № 1473</t>
  </si>
</sst>
</file>

<file path=xl/styles.xml><?xml version="1.0" encoding="utf-8"?>
<styleSheet xmlns="http://schemas.openxmlformats.org/spreadsheetml/2006/main">
  <numFmts count="2">
    <numFmt numFmtId="164" formatCode="#,##0.0_р_.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5" fontId="0" fillId="2" borderId="0" xfId="0" applyNumberFormat="1" applyFill="1"/>
    <xf numFmtId="164" fontId="4" fillId="2" borderId="10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7" fillId="2" borderId="6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4" borderId="0" xfId="0" applyNumberFormat="1" applyFont="1" applyFill="1" applyBorder="1" applyAlignment="1">
      <alignment horizontal="center" vertical="center" wrapText="1"/>
    </xf>
    <xf numFmtId="0" fontId="0" fillId="3" borderId="17" xfId="0" applyFill="1" applyBorder="1"/>
    <xf numFmtId="165" fontId="0" fillId="3" borderId="17" xfId="0" applyNumberFormat="1" applyFill="1" applyBorder="1"/>
    <xf numFmtId="0" fontId="0" fillId="3" borderId="19" xfId="0" applyFill="1" applyBorder="1"/>
    <xf numFmtId="165" fontId="0" fillId="3" borderId="19" xfId="0" applyNumberFormat="1" applyFill="1" applyBorder="1"/>
    <xf numFmtId="164" fontId="6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/>
    <xf numFmtId="0" fontId="8" fillId="2" borderId="0" xfId="0" applyFont="1" applyFill="1"/>
    <xf numFmtId="164" fontId="0" fillId="2" borderId="0" xfId="0" applyNumberFormat="1" applyFill="1"/>
    <xf numFmtId="0" fontId="10" fillId="2" borderId="0" xfId="0" applyFont="1" applyFill="1"/>
    <xf numFmtId="164" fontId="10" fillId="2" borderId="0" xfId="0" applyNumberFormat="1" applyFont="1" applyFill="1"/>
    <xf numFmtId="0" fontId="1" fillId="2" borderId="0" xfId="0" applyFont="1" applyFill="1" applyBorder="1" applyAlignment="1"/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7" fillId="2" borderId="14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opLeftCell="A6" workbookViewId="0">
      <selection activeCell="A6" sqref="A1:XFD1048576"/>
    </sheetView>
  </sheetViews>
  <sheetFormatPr defaultRowHeight="15"/>
  <cols>
    <col min="1" max="1" width="5.28515625" style="6" customWidth="1"/>
    <col min="2" max="2" width="28" style="6" customWidth="1"/>
    <col min="3" max="3" width="9.140625" style="6"/>
    <col min="4" max="4" width="10.7109375" style="6" customWidth="1"/>
    <col min="5" max="6" width="13.140625" style="6" customWidth="1"/>
    <col min="7" max="7" width="12.140625" style="6" customWidth="1"/>
    <col min="8" max="8" width="12.5703125" style="6" customWidth="1"/>
    <col min="9" max="10" width="12.85546875" style="6" customWidth="1"/>
    <col min="11" max="11" width="10.28515625" style="6" customWidth="1"/>
    <col min="12" max="12" width="32.28515625" style="6" customWidth="1"/>
    <col min="13" max="16384" width="9.140625" style="6"/>
  </cols>
  <sheetData>
    <row r="1" spans="1:14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4">
      <c r="A2" s="17"/>
      <c r="B2" s="17"/>
      <c r="C2" s="17"/>
      <c r="D2" s="17"/>
      <c r="E2" s="17"/>
      <c r="F2" s="17"/>
      <c r="G2" s="17"/>
      <c r="H2" s="17"/>
      <c r="I2" s="17"/>
      <c r="J2" s="32" t="s">
        <v>43</v>
      </c>
      <c r="K2" s="32"/>
      <c r="L2" s="32"/>
    </row>
    <row r="3" spans="1:14">
      <c r="A3" s="17"/>
      <c r="B3" s="17"/>
      <c r="C3" s="17"/>
      <c r="D3" s="17"/>
      <c r="E3" s="17"/>
      <c r="F3" s="17"/>
      <c r="G3" s="17"/>
      <c r="H3" s="17"/>
      <c r="I3" s="17"/>
      <c r="J3" s="32" t="s">
        <v>44</v>
      </c>
      <c r="K3" s="32"/>
      <c r="L3" s="32"/>
    </row>
    <row r="4" spans="1:14">
      <c r="A4" s="17"/>
      <c r="B4" s="17"/>
      <c r="C4" s="17"/>
      <c r="D4" s="17"/>
      <c r="E4" s="17"/>
      <c r="F4" s="17"/>
      <c r="G4" s="17"/>
      <c r="H4" s="17"/>
      <c r="I4" s="17"/>
      <c r="J4" s="32" t="s">
        <v>45</v>
      </c>
      <c r="K4" s="32"/>
      <c r="L4" s="32"/>
    </row>
    <row r="5" spans="1:14">
      <c r="A5" s="17"/>
      <c r="B5" s="17"/>
      <c r="C5" s="17"/>
      <c r="D5" s="17"/>
      <c r="E5" s="17"/>
      <c r="F5" s="17"/>
      <c r="G5" s="17"/>
      <c r="H5" s="17"/>
      <c r="I5" s="17"/>
      <c r="J5" s="32" t="s">
        <v>46</v>
      </c>
      <c r="K5" s="32"/>
      <c r="L5" s="32"/>
    </row>
    <row r="6" spans="1:14" ht="50.25" customHeight="1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4" ht="147.75" customHeight="1" thickBot="1">
      <c r="A7" s="45" t="s">
        <v>0</v>
      </c>
      <c r="B7" s="45" t="s">
        <v>1</v>
      </c>
      <c r="C7" s="45" t="s">
        <v>2</v>
      </c>
      <c r="D7" s="45" t="s">
        <v>3</v>
      </c>
      <c r="E7" s="47" t="s">
        <v>13</v>
      </c>
      <c r="F7" s="48"/>
      <c r="G7" s="48"/>
      <c r="H7" s="48"/>
      <c r="I7" s="49"/>
      <c r="J7" s="18"/>
      <c r="K7" s="45" t="s">
        <v>15</v>
      </c>
      <c r="L7" s="45" t="s">
        <v>14</v>
      </c>
      <c r="M7" s="8"/>
      <c r="N7" s="8"/>
    </row>
    <row r="8" spans="1:14" ht="30" customHeight="1" thickBot="1">
      <c r="A8" s="46"/>
      <c r="B8" s="46"/>
      <c r="C8" s="46"/>
      <c r="D8" s="46"/>
      <c r="E8" s="9"/>
      <c r="F8" s="10">
        <v>2018</v>
      </c>
      <c r="G8" s="10">
        <v>2019</v>
      </c>
      <c r="H8" s="10">
        <v>2020</v>
      </c>
      <c r="I8" s="10">
        <v>2021</v>
      </c>
      <c r="J8" s="10">
        <v>2022</v>
      </c>
      <c r="K8" s="46"/>
      <c r="L8" s="46"/>
    </row>
    <row r="9" spans="1:14" ht="30" customHeight="1" thickBot="1">
      <c r="A9" s="39" t="s">
        <v>4</v>
      </c>
      <c r="B9" s="40"/>
      <c r="C9" s="40"/>
      <c r="D9" s="41"/>
      <c r="E9" s="13">
        <f>E11+E13+E16+E19+E22</f>
        <v>558118.79999999993</v>
      </c>
      <c r="F9" s="13">
        <f t="shared" ref="F9:I9" si="0">F11+F13+F16+F19+F22</f>
        <v>99508.5</v>
      </c>
      <c r="G9" s="13">
        <f t="shared" si="0"/>
        <v>109919.8</v>
      </c>
      <c r="H9" s="13">
        <f t="shared" si="0"/>
        <v>113111.50000000001</v>
      </c>
      <c r="I9" s="13">
        <f t="shared" si="0"/>
        <v>117789.5</v>
      </c>
      <c r="J9" s="13">
        <v>117789.5</v>
      </c>
      <c r="K9" s="34"/>
      <c r="L9" s="34"/>
      <c r="M9" s="12">
        <f>H9-H11</f>
        <v>16377.400000000009</v>
      </c>
    </row>
    <row r="10" spans="1:14" ht="30" customHeight="1" thickBot="1">
      <c r="A10" s="42" t="s">
        <v>42</v>
      </c>
      <c r="B10" s="43"/>
      <c r="C10" s="43"/>
      <c r="D10" s="44"/>
      <c r="E10" s="11">
        <f>E15+E18+E21+E24</f>
        <v>1310.3</v>
      </c>
      <c r="F10" s="11">
        <f t="shared" ref="F10:I10" si="1">F15+F18+F21+F24</f>
        <v>0</v>
      </c>
      <c r="G10" s="11">
        <f t="shared" si="1"/>
        <v>1310.3</v>
      </c>
      <c r="H10" s="11">
        <f t="shared" si="1"/>
        <v>0</v>
      </c>
      <c r="I10" s="11">
        <f t="shared" si="1"/>
        <v>0</v>
      </c>
      <c r="J10" s="13">
        <v>0</v>
      </c>
      <c r="K10" s="35"/>
      <c r="L10" s="35"/>
      <c r="M10" s="12"/>
    </row>
    <row r="11" spans="1:14" ht="182.25" customHeight="1" thickBot="1">
      <c r="A11" s="1" t="s">
        <v>5</v>
      </c>
      <c r="B11" s="2" t="s">
        <v>6</v>
      </c>
      <c r="C11" s="33" t="s">
        <v>9</v>
      </c>
      <c r="D11" s="36" t="s">
        <v>10</v>
      </c>
      <c r="E11" s="3">
        <f>E12</f>
        <v>476774.19999999995</v>
      </c>
      <c r="F11" s="4">
        <f t="shared" ref="F11:I11" si="2">F12</f>
        <v>86130.9</v>
      </c>
      <c r="G11" s="4">
        <f t="shared" si="2"/>
        <v>93282.6</v>
      </c>
      <c r="H11" s="4">
        <f t="shared" si="2"/>
        <v>96734.1</v>
      </c>
      <c r="I11" s="5">
        <f t="shared" si="2"/>
        <v>100313.3</v>
      </c>
      <c r="J11" s="4">
        <v>100313.3</v>
      </c>
      <c r="K11" s="36" t="s">
        <v>11</v>
      </c>
      <c r="L11" s="33" t="s">
        <v>12</v>
      </c>
    </row>
    <row r="12" spans="1:14" ht="210" customHeight="1" thickBot="1">
      <c r="A12" s="1" t="s">
        <v>7</v>
      </c>
      <c r="B12" s="7" t="s">
        <v>8</v>
      </c>
      <c r="C12" s="35"/>
      <c r="D12" s="38"/>
      <c r="E12" s="4">
        <f>F12+G12+H12+I12+J12</f>
        <v>476774.19999999995</v>
      </c>
      <c r="F12" s="4">
        <v>86130.9</v>
      </c>
      <c r="G12" s="4">
        <v>93282.6</v>
      </c>
      <c r="H12" s="4">
        <v>96734.1</v>
      </c>
      <c r="I12" s="4">
        <v>100313.3</v>
      </c>
      <c r="J12" s="15">
        <v>100313.3</v>
      </c>
      <c r="K12" s="38"/>
      <c r="L12" s="35"/>
    </row>
    <row r="13" spans="1:14" ht="182.25" customHeight="1" thickBot="1">
      <c r="A13" s="1" t="s">
        <v>16</v>
      </c>
      <c r="B13" s="2" t="s">
        <v>20</v>
      </c>
      <c r="C13" s="33" t="s">
        <v>9</v>
      </c>
      <c r="D13" s="36" t="s">
        <v>19</v>
      </c>
      <c r="E13" s="3">
        <f>E14+E15</f>
        <v>11518.599999999999</v>
      </c>
      <c r="F13" s="4">
        <f t="shared" ref="F13:I13" si="3">F14+F15</f>
        <v>2240.1</v>
      </c>
      <c r="G13" s="4">
        <f t="shared" si="3"/>
        <v>2403.6999999999998</v>
      </c>
      <c r="H13" s="19">
        <f t="shared" si="3"/>
        <v>2240.8000000000002</v>
      </c>
      <c r="I13" s="5">
        <f t="shared" si="3"/>
        <v>2317</v>
      </c>
      <c r="J13" s="4">
        <v>2317</v>
      </c>
      <c r="K13" s="36" t="s">
        <v>11</v>
      </c>
      <c r="L13" s="33" t="s">
        <v>23</v>
      </c>
    </row>
    <row r="14" spans="1:14" ht="210" customHeight="1" thickBot="1">
      <c r="A14" s="1" t="s">
        <v>17</v>
      </c>
      <c r="B14" s="7" t="s">
        <v>21</v>
      </c>
      <c r="C14" s="34"/>
      <c r="D14" s="37"/>
      <c r="E14" s="4">
        <f t="shared" ref="E14:E24" si="4">F14+G14+H14+I14+J14</f>
        <v>11271.599999999999</v>
      </c>
      <c r="F14" s="4">
        <v>2240.1</v>
      </c>
      <c r="G14" s="4">
        <v>2156.6999999999998</v>
      </c>
      <c r="H14" s="19">
        <v>2240.8000000000002</v>
      </c>
      <c r="I14" s="4">
        <v>2317</v>
      </c>
      <c r="J14" s="4">
        <v>2317</v>
      </c>
      <c r="K14" s="37"/>
      <c r="L14" s="34"/>
    </row>
    <row r="15" spans="1:14" ht="41.25" customHeight="1" thickBot="1">
      <c r="A15" s="1" t="s">
        <v>18</v>
      </c>
      <c r="B15" s="7" t="s">
        <v>22</v>
      </c>
      <c r="C15" s="35"/>
      <c r="D15" s="38"/>
      <c r="E15" s="4">
        <f t="shared" si="4"/>
        <v>247</v>
      </c>
      <c r="F15" s="4">
        <v>0</v>
      </c>
      <c r="G15" s="4">
        <v>247</v>
      </c>
      <c r="H15" s="4">
        <v>0</v>
      </c>
      <c r="I15" s="4">
        <v>0</v>
      </c>
      <c r="J15" s="4">
        <v>0</v>
      </c>
      <c r="K15" s="38"/>
      <c r="L15" s="35"/>
    </row>
    <row r="16" spans="1:14" ht="182.25" customHeight="1" thickBot="1">
      <c r="A16" s="1" t="s">
        <v>24</v>
      </c>
      <c r="B16" s="2" t="s">
        <v>27</v>
      </c>
      <c r="C16" s="33" t="s">
        <v>9</v>
      </c>
      <c r="D16" s="36" t="s">
        <v>19</v>
      </c>
      <c r="E16" s="3">
        <f t="shared" si="4"/>
        <v>41067.199999999997</v>
      </c>
      <c r="F16" s="4">
        <f>F17+F18</f>
        <v>6565.2</v>
      </c>
      <c r="G16" s="4">
        <f t="shared" ref="G16:I16" si="5">G17+G18</f>
        <v>8419.1999999999989</v>
      </c>
      <c r="H16" s="20">
        <f t="shared" si="5"/>
        <v>8322</v>
      </c>
      <c r="I16" s="5">
        <f t="shared" si="5"/>
        <v>8880.4</v>
      </c>
      <c r="J16" s="4">
        <v>8880.4</v>
      </c>
      <c r="K16" s="36" t="s">
        <v>11</v>
      </c>
      <c r="L16" s="33" t="s">
        <v>29</v>
      </c>
    </row>
    <row r="17" spans="1:12" ht="210" customHeight="1" thickBot="1">
      <c r="A17" s="1" t="s">
        <v>25</v>
      </c>
      <c r="B17" s="7" t="s">
        <v>28</v>
      </c>
      <c r="C17" s="34"/>
      <c r="D17" s="37"/>
      <c r="E17" s="4">
        <f t="shared" si="4"/>
        <v>40427.9</v>
      </c>
      <c r="F17" s="4">
        <v>6565.2</v>
      </c>
      <c r="G17" s="4">
        <v>7779.9</v>
      </c>
      <c r="H17" s="20">
        <v>8322</v>
      </c>
      <c r="I17" s="4">
        <v>8880.4</v>
      </c>
      <c r="J17" s="16">
        <v>8880.4</v>
      </c>
      <c r="K17" s="37"/>
      <c r="L17" s="34"/>
    </row>
    <row r="18" spans="1:12" ht="41.25" customHeight="1" thickBot="1">
      <c r="A18" s="1" t="s">
        <v>26</v>
      </c>
      <c r="B18" s="7" t="s">
        <v>22</v>
      </c>
      <c r="C18" s="35"/>
      <c r="D18" s="38"/>
      <c r="E18" s="4">
        <f t="shared" si="4"/>
        <v>639.29999999999995</v>
      </c>
      <c r="F18" s="4">
        <v>0</v>
      </c>
      <c r="G18" s="4">
        <v>639.29999999999995</v>
      </c>
      <c r="H18" s="4">
        <v>0</v>
      </c>
      <c r="I18" s="4">
        <v>0</v>
      </c>
      <c r="J18" s="4">
        <v>0</v>
      </c>
      <c r="K18" s="38"/>
      <c r="L18" s="35"/>
    </row>
    <row r="19" spans="1:12" ht="182.25" customHeight="1" thickBot="1">
      <c r="A19" s="1" t="s">
        <v>30</v>
      </c>
      <c r="B19" s="2" t="s">
        <v>33</v>
      </c>
      <c r="C19" s="33" t="s">
        <v>9</v>
      </c>
      <c r="D19" s="36" t="s">
        <v>19</v>
      </c>
      <c r="E19" s="3">
        <f t="shared" si="4"/>
        <v>2643</v>
      </c>
      <c r="F19" s="4">
        <f>F20+F21</f>
        <v>489.8</v>
      </c>
      <c r="G19" s="4">
        <f t="shared" ref="G19" si="6">G20+G21</f>
        <v>569.79999999999995</v>
      </c>
      <c r="H19" s="19">
        <f t="shared" ref="H19" si="7">H20+H21</f>
        <v>527.79999999999995</v>
      </c>
      <c r="I19" s="5">
        <f t="shared" ref="I19" si="8">I20+I21</f>
        <v>527.79999999999995</v>
      </c>
      <c r="J19" s="4">
        <v>527.79999999999995</v>
      </c>
      <c r="K19" s="36" t="s">
        <v>11</v>
      </c>
      <c r="L19" s="33" t="s">
        <v>35</v>
      </c>
    </row>
    <row r="20" spans="1:12" ht="210" customHeight="1" thickBot="1">
      <c r="A20" s="1" t="s">
        <v>31</v>
      </c>
      <c r="B20" s="7" t="s">
        <v>34</v>
      </c>
      <c r="C20" s="34"/>
      <c r="D20" s="37"/>
      <c r="E20" s="4">
        <f t="shared" si="4"/>
        <v>2601</v>
      </c>
      <c r="F20" s="4">
        <v>489.8</v>
      </c>
      <c r="G20" s="4">
        <v>527.79999999999995</v>
      </c>
      <c r="H20" s="19">
        <v>527.79999999999995</v>
      </c>
      <c r="I20" s="4">
        <v>527.79999999999995</v>
      </c>
      <c r="J20" s="4">
        <v>527.79999999999995</v>
      </c>
      <c r="K20" s="37"/>
      <c r="L20" s="34"/>
    </row>
    <row r="21" spans="1:12" ht="41.25" customHeight="1" thickBot="1">
      <c r="A21" s="1" t="s">
        <v>32</v>
      </c>
      <c r="B21" s="7" t="s">
        <v>22</v>
      </c>
      <c r="C21" s="35"/>
      <c r="D21" s="38"/>
      <c r="E21" s="4">
        <f t="shared" si="4"/>
        <v>42</v>
      </c>
      <c r="F21" s="4">
        <v>0</v>
      </c>
      <c r="G21" s="4">
        <v>42</v>
      </c>
      <c r="H21" s="4">
        <v>0</v>
      </c>
      <c r="I21" s="4">
        <v>0</v>
      </c>
      <c r="J21" s="15">
        <v>0</v>
      </c>
      <c r="K21" s="38"/>
      <c r="L21" s="35"/>
    </row>
    <row r="22" spans="1:12" ht="182.25" customHeight="1" thickBot="1">
      <c r="A22" s="1" t="s">
        <v>36</v>
      </c>
      <c r="B22" s="2" t="s">
        <v>39</v>
      </c>
      <c r="C22" s="33" t="s">
        <v>9</v>
      </c>
      <c r="D22" s="36" t="s">
        <v>19</v>
      </c>
      <c r="E22" s="3">
        <f t="shared" si="4"/>
        <v>26115.8</v>
      </c>
      <c r="F22" s="4">
        <f>F23+F24</f>
        <v>4082.5</v>
      </c>
      <c r="G22" s="4">
        <f t="shared" ref="G22" si="9">G23+G24</f>
        <v>5244.5</v>
      </c>
      <c r="H22" s="20">
        <f t="shared" ref="H22" si="10">H23+H24</f>
        <v>5286.8</v>
      </c>
      <c r="I22" s="5">
        <f t="shared" ref="I22" si="11">I23+I24</f>
        <v>5751</v>
      </c>
      <c r="J22" s="14">
        <v>5751</v>
      </c>
      <c r="K22" s="36" t="s">
        <v>11</v>
      </c>
      <c r="L22" s="33" t="s">
        <v>41</v>
      </c>
    </row>
    <row r="23" spans="1:12" ht="210" customHeight="1" thickBot="1">
      <c r="A23" s="1" t="s">
        <v>37</v>
      </c>
      <c r="B23" s="7" t="s">
        <v>40</v>
      </c>
      <c r="C23" s="34"/>
      <c r="D23" s="37"/>
      <c r="E23" s="4">
        <f t="shared" si="4"/>
        <v>25733.8</v>
      </c>
      <c r="F23" s="4">
        <v>4082.5</v>
      </c>
      <c r="G23" s="4">
        <v>4862.5</v>
      </c>
      <c r="H23" s="21">
        <v>5286.8</v>
      </c>
      <c r="I23" s="4">
        <v>5751</v>
      </c>
      <c r="J23" s="4">
        <v>5751</v>
      </c>
      <c r="K23" s="37"/>
      <c r="L23" s="34"/>
    </row>
    <row r="24" spans="1:12" ht="41.25" customHeight="1" thickBot="1">
      <c r="A24" s="1" t="s">
        <v>38</v>
      </c>
      <c r="B24" s="7" t="s">
        <v>22</v>
      </c>
      <c r="C24" s="35"/>
      <c r="D24" s="38"/>
      <c r="E24" s="4">
        <f t="shared" si="4"/>
        <v>382</v>
      </c>
      <c r="F24" s="4">
        <v>0</v>
      </c>
      <c r="G24" s="4">
        <v>382</v>
      </c>
      <c r="H24" s="4">
        <v>0</v>
      </c>
      <c r="I24" s="4">
        <v>0</v>
      </c>
      <c r="J24" s="15">
        <v>0</v>
      </c>
      <c r="K24" s="38"/>
      <c r="L24" s="35"/>
    </row>
  </sheetData>
  <mergeCells count="35">
    <mergeCell ref="A7:A8"/>
    <mergeCell ref="B7:B8"/>
    <mergeCell ref="C7:C8"/>
    <mergeCell ref="D7:D8"/>
    <mergeCell ref="K7:K8"/>
    <mergeCell ref="L7:L8"/>
    <mergeCell ref="L11:L12"/>
    <mergeCell ref="K11:K12"/>
    <mergeCell ref="D11:D12"/>
    <mergeCell ref="C11:C12"/>
    <mergeCell ref="E7:I7"/>
    <mergeCell ref="K19:K21"/>
    <mergeCell ref="L19:L21"/>
    <mergeCell ref="C13:C15"/>
    <mergeCell ref="D13:D15"/>
    <mergeCell ref="L13:L15"/>
    <mergeCell ref="K13:K15"/>
    <mergeCell ref="C16:C18"/>
    <mergeCell ref="D16:D18"/>
    <mergeCell ref="J2:L2"/>
    <mergeCell ref="J3:L3"/>
    <mergeCell ref="J4:L4"/>
    <mergeCell ref="J5:L5"/>
    <mergeCell ref="C22:C24"/>
    <mergeCell ref="D22:D24"/>
    <mergeCell ref="K22:K24"/>
    <mergeCell ref="L22:L24"/>
    <mergeCell ref="A9:D9"/>
    <mergeCell ref="A10:D10"/>
    <mergeCell ref="K9:K10"/>
    <mergeCell ref="L9:L10"/>
    <mergeCell ref="K16:K18"/>
    <mergeCell ref="L16:L18"/>
    <mergeCell ref="C19:C21"/>
    <mergeCell ref="D19:D21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V26"/>
  <sheetViews>
    <sheetView workbookViewId="0">
      <selection sqref="A1:XFD1048576"/>
    </sheetView>
  </sheetViews>
  <sheetFormatPr defaultRowHeight="15"/>
  <cols>
    <col min="1" max="1" width="5.28515625" style="6" customWidth="1"/>
    <col min="2" max="2" width="28" style="6" customWidth="1"/>
    <col min="3" max="3" width="9.140625" style="6"/>
    <col min="4" max="4" width="10.7109375" style="6" customWidth="1"/>
    <col min="5" max="6" width="13.140625" style="6" customWidth="1"/>
    <col min="7" max="7" width="12.140625" style="6" customWidth="1"/>
    <col min="8" max="8" width="12.5703125" style="6" customWidth="1"/>
    <col min="9" max="10" width="12.85546875" style="6" customWidth="1"/>
    <col min="11" max="11" width="10.28515625" style="6" customWidth="1"/>
    <col min="12" max="12" width="32.28515625" style="6" customWidth="1"/>
    <col min="13" max="15" width="9.140625" style="6" hidden="1" customWidth="1"/>
    <col min="16" max="16" width="9.7109375" style="6" bestFit="1" customWidth="1"/>
    <col min="17" max="16384" width="9.140625" style="6"/>
  </cols>
  <sheetData>
    <row r="1" spans="1:17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7" ht="57.75" customHeight="1">
      <c r="A2" s="17"/>
      <c r="B2" s="17"/>
      <c r="C2" s="17"/>
      <c r="D2" s="17"/>
      <c r="E2" s="17"/>
      <c r="F2" s="17"/>
      <c r="G2" s="17"/>
      <c r="H2" s="17"/>
      <c r="I2" s="17"/>
      <c r="J2" s="50" t="s">
        <v>51</v>
      </c>
      <c r="K2" s="50"/>
      <c r="L2" s="50"/>
    </row>
    <row r="3" spans="1:17">
      <c r="A3" s="17"/>
      <c r="B3" s="17"/>
      <c r="C3" s="17"/>
      <c r="D3" s="17"/>
      <c r="E3" s="17"/>
      <c r="F3" s="17"/>
      <c r="G3" s="17"/>
      <c r="H3" s="17"/>
      <c r="I3" s="17"/>
      <c r="J3" s="32" t="s">
        <v>43</v>
      </c>
      <c r="K3" s="32"/>
      <c r="L3" s="32"/>
    </row>
    <row r="4" spans="1:17">
      <c r="A4" s="17"/>
      <c r="B4" s="17"/>
      <c r="C4" s="17"/>
      <c r="D4" s="17"/>
      <c r="E4" s="17"/>
      <c r="F4" s="17"/>
      <c r="G4" s="17"/>
      <c r="H4" s="17"/>
      <c r="I4" s="17"/>
      <c r="J4" s="32" t="s">
        <v>52</v>
      </c>
      <c r="K4" s="32"/>
      <c r="L4" s="32"/>
    </row>
    <row r="5" spans="1:17">
      <c r="A5" s="17"/>
      <c r="B5" s="17"/>
      <c r="C5" s="17"/>
      <c r="D5" s="17"/>
      <c r="E5" s="17"/>
      <c r="F5" s="17"/>
      <c r="G5" s="17"/>
      <c r="H5" s="17"/>
      <c r="I5" s="17"/>
      <c r="J5" s="32" t="s">
        <v>45</v>
      </c>
      <c r="K5" s="32"/>
      <c r="L5" s="32"/>
    </row>
    <row r="6" spans="1:17">
      <c r="A6" s="17"/>
      <c r="B6" s="17"/>
      <c r="C6" s="17"/>
      <c r="D6" s="17"/>
      <c r="E6" s="17"/>
      <c r="F6" s="17"/>
      <c r="G6" s="17"/>
      <c r="H6" s="17"/>
      <c r="I6" s="17"/>
      <c r="J6" s="32" t="s">
        <v>46</v>
      </c>
      <c r="K6" s="32"/>
      <c r="L6" s="32"/>
    </row>
    <row r="7" spans="1:17" ht="38.25" customHeight="1">
      <c r="A7" s="51" t="s">
        <v>50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7" ht="50.25" customHeight="1" thickBo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7" ht="147.75" customHeight="1" thickBot="1">
      <c r="A9" s="45" t="s">
        <v>0</v>
      </c>
      <c r="B9" s="45" t="s">
        <v>1</v>
      </c>
      <c r="C9" s="45" t="s">
        <v>2</v>
      </c>
      <c r="D9" s="45" t="s">
        <v>3</v>
      </c>
      <c r="E9" s="53" t="s">
        <v>13</v>
      </c>
      <c r="F9" s="54"/>
      <c r="G9" s="54"/>
      <c r="H9" s="54"/>
      <c r="I9" s="54"/>
      <c r="J9" s="55"/>
      <c r="K9" s="45" t="s">
        <v>15</v>
      </c>
      <c r="L9" s="45" t="s">
        <v>14</v>
      </c>
      <c r="M9" s="52" t="s">
        <v>47</v>
      </c>
      <c r="N9" s="52"/>
      <c r="O9" s="52"/>
    </row>
    <row r="10" spans="1:17" ht="30" customHeight="1" thickBot="1">
      <c r="A10" s="46"/>
      <c r="B10" s="46"/>
      <c r="C10" s="46"/>
      <c r="D10" s="46"/>
      <c r="E10" s="9"/>
      <c r="F10" s="10">
        <v>2018</v>
      </c>
      <c r="G10" s="10">
        <v>2019</v>
      </c>
      <c r="H10" s="10">
        <v>2020</v>
      </c>
      <c r="I10" s="10">
        <v>2021</v>
      </c>
      <c r="J10" s="10">
        <v>2022</v>
      </c>
      <c r="K10" s="46"/>
      <c r="L10" s="46"/>
      <c r="M10" s="24">
        <v>2020</v>
      </c>
      <c r="N10" s="22">
        <v>2021</v>
      </c>
      <c r="O10" s="22">
        <v>2022</v>
      </c>
    </row>
    <row r="11" spans="1:17" ht="30" customHeight="1" thickBot="1">
      <c r="A11" s="39" t="s">
        <v>4</v>
      </c>
      <c r="B11" s="40"/>
      <c r="C11" s="40"/>
      <c r="D11" s="41"/>
      <c r="E11" s="13">
        <f t="shared" ref="E11:J11" si="0">E13+E15+E18+E21+E24</f>
        <v>539361.69999999995</v>
      </c>
      <c r="F11" s="13">
        <f t="shared" si="0"/>
        <v>99508.5</v>
      </c>
      <c r="G11" s="13">
        <f t="shared" si="0"/>
        <v>110150.40000000001</v>
      </c>
      <c r="H11" s="13">
        <f t="shared" si="0"/>
        <v>105338.7</v>
      </c>
      <c r="I11" s="13">
        <f t="shared" si="0"/>
        <v>109858.1</v>
      </c>
      <c r="J11" s="13">
        <f t="shared" si="0"/>
        <v>114506.00000000001</v>
      </c>
      <c r="K11" s="34"/>
      <c r="L11" s="34"/>
      <c r="M11" s="25">
        <f>H11-H13</f>
        <v>17153.899999999994</v>
      </c>
      <c r="N11" s="23">
        <f>I11-I13</f>
        <v>18498.600000000006</v>
      </c>
      <c r="O11" s="23">
        <f>J11-J13</f>
        <v>19948.900000000009</v>
      </c>
      <c r="P11" s="27">
        <f>E11-E13</f>
        <v>85846.79999999993</v>
      </c>
      <c r="Q11" s="28"/>
    </row>
    <row r="12" spans="1:17" ht="30" customHeight="1" thickBot="1">
      <c r="A12" s="42" t="s">
        <v>42</v>
      </c>
      <c r="B12" s="43"/>
      <c r="C12" s="43"/>
      <c r="D12" s="44"/>
      <c r="E12" s="11">
        <f>E17+E20+E23+E26</f>
        <v>1310.3</v>
      </c>
      <c r="F12" s="11">
        <f t="shared" ref="F12:I12" si="1">F17+F20+F23+F26</f>
        <v>0</v>
      </c>
      <c r="G12" s="11">
        <f t="shared" si="1"/>
        <v>1310.3</v>
      </c>
      <c r="H12" s="11">
        <f t="shared" si="1"/>
        <v>0</v>
      </c>
      <c r="I12" s="11">
        <f t="shared" si="1"/>
        <v>0</v>
      </c>
      <c r="J12" s="13">
        <v>0</v>
      </c>
      <c r="K12" s="35"/>
      <c r="L12" s="35"/>
      <c r="M12" s="12"/>
      <c r="P12" s="28">
        <v>16867.8</v>
      </c>
      <c r="Q12" s="27">
        <f>P12-P11</f>
        <v>-68978.999999999927</v>
      </c>
    </row>
    <row r="13" spans="1:17" ht="182.25" customHeight="1" thickBot="1">
      <c r="A13" s="1" t="s">
        <v>5</v>
      </c>
      <c r="B13" s="2" t="s">
        <v>6</v>
      </c>
      <c r="C13" s="33" t="s">
        <v>9</v>
      </c>
      <c r="D13" s="36" t="s">
        <v>10</v>
      </c>
      <c r="E13" s="3">
        <f>E14</f>
        <v>453514.9</v>
      </c>
      <c r="F13" s="4">
        <f t="shared" ref="F13:G13" si="2">F14</f>
        <v>86130.9</v>
      </c>
      <c r="G13" s="4">
        <f t="shared" si="2"/>
        <v>93282.6</v>
      </c>
      <c r="H13" s="4">
        <v>88184.8</v>
      </c>
      <c r="I13" s="5">
        <v>91359.5</v>
      </c>
      <c r="J13" s="4">
        <v>94557.1</v>
      </c>
      <c r="K13" s="36" t="s">
        <v>11</v>
      </c>
      <c r="L13" s="33" t="s">
        <v>53</v>
      </c>
    </row>
    <row r="14" spans="1:17" ht="210" customHeight="1" thickBot="1">
      <c r="A14" s="1" t="s">
        <v>7</v>
      </c>
      <c r="B14" s="7" t="s">
        <v>8</v>
      </c>
      <c r="C14" s="35"/>
      <c r="D14" s="38"/>
      <c r="E14" s="4">
        <f>F14+G14+H14+I14+J14</f>
        <v>453514.9</v>
      </c>
      <c r="F14" s="4">
        <v>86130.9</v>
      </c>
      <c r="G14" s="4">
        <v>93282.6</v>
      </c>
      <c r="H14" s="4">
        <v>88184.8</v>
      </c>
      <c r="I14" s="5">
        <v>91359.5</v>
      </c>
      <c r="J14" s="4">
        <v>94557.1</v>
      </c>
      <c r="K14" s="38"/>
      <c r="L14" s="35"/>
    </row>
    <row r="15" spans="1:17" ht="182.25" customHeight="1" thickBot="1">
      <c r="A15" s="1" t="s">
        <v>16</v>
      </c>
      <c r="B15" s="2" t="s">
        <v>20</v>
      </c>
      <c r="C15" s="33" t="s">
        <v>9</v>
      </c>
      <c r="D15" s="36" t="s">
        <v>19</v>
      </c>
      <c r="E15" s="3">
        <f>E16+E17</f>
        <v>10750.6</v>
      </c>
      <c r="F15" s="4">
        <f t="shared" ref="F15" si="3">F16+F17</f>
        <v>2240.1</v>
      </c>
      <c r="G15" s="4">
        <v>2325.6</v>
      </c>
      <c r="H15" s="4">
        <v>2037.2</v>
      </c>
      <c r="I15" s="5">
        <v>2037.2</v>
      </c>
      <c r="J15" s="4">
        <v>2110.5</v>
      </c>
      <c r="K15" s="36" t="s">
        <v>11</v>
      </c>
      <c r="L15" s="33" t="s">
        <v>48</v>
      </c>
    </row>
    <row r="16" spans="1:17" ht="210" customHeight="1" thickBot="1">
      <c r="A16" s="1" t="s">
        <v>17</v>
      </c>
      <c r="B16" s="7" t="s">
        <v>21</v>
      </c>
      <c r="C16" s="34"/>
      <c r="D16" s="37"/>
      <c r="E16" s="4">
        <f t="shared" ref="E16:E26" si="4">F16+G16+H16+I16+J16</f>
        <v>10503.6</v>
      </c>
      <c r="F16" s="4">
        <v>2240.1</v>
      </c>
      <c r="G16" s="4">
        <f>G15-G17</f>
        <v>2078.6</v>
      </c>
      <c r="H16" s="4">
        <v>2037.2</v>
      </c>
      <c r="I16" s="4">
        <v>2037.2</v>
      </c>
      <c r="J16" s="4">
        <v>2110.5</v>
      </c>
      <c r="K16" s="37"/>
      <c r="L16" s="34"/>
    </row>
    <row r="17" spans="1:22" ht="41.25" customHeight="1" thickBot="1">
      <c r="A17" s="1" t="s">
        <v>18</v>
      </c>
      <c r="B17" s="7" t="s">
        <v>22</v>
      </c>
      <c r="C17" s="35"/>
      <c r="D17" s="38"/>
      <c r="E17" s="4">
        <f t="shared" si="4"/>
        <v>247</v>
      </c>
      <c r="F17" s="4">
        <v>0</v>
      </c>
      <c r="G17" s="4">
        <v>247</v>
      </c>
      <c r="H17" s="4">
        <v>0</v>
      </c>
      <c r="I17" s="4">
        <v>0</v>
      </c>
      <c r="J17" s="4">
        <v>0</v>
      </c>
      <c r="K17" s="38"/>
      <c r="L17" s="35"/>
    </row>
    <row r="18" spans="1:22" ht="182.25" customHeight="1" thickBot="1">
      <c r="A18" s="1" t="s">
        <v>24</v>
      </c>
      <c r="B18" s="2" t="s">
        <v>27</v>
      </c>
      <c r="C18" s="33" t="s">
        <v>9</v>
      </c>
      <c r="D18" s="36" t="s">
        <v>19</v>
      </c>
      <c r="E18" s="3">
        <f t="shared" si="4"/>
        <v>45404.3</v>
      </c>
      <c r="F18" s="4">
        <f>F19+F20</f>
        <v>6565.2</v>
      </c>
      <c r="G18" s="4">
        <v>8807.9</v>
      </c>
      <c r="H18" s="4">
        <v>9295.9</v>
      </c>
      <c r="I18" s="5">
        <v>10010.799999999999</v>
      </c>
      <c r="J18" s="4">
        <v>10724.5</v>
      </c>
      <c r="K18" s="36" t="s">
        <v>11</v>
      </c>
      <c r="L18" s="33" t="s">
        <v>54</v>
      </c>
      <c r="V18" s="6" t="s">
        <v>49</v>
      </c>
    </row>
    <row r="19" spans="1:22" ht="210" customHeight="1" thickBot="1">
      <c r="A19" s="1" t="s">
        <v>25</v>
      </c>
      <c r="B19" s="7" t="s">
        <v>28</v>
      </c>
      <c r="C19" s="34"/>
      <c r="D19" s="37"/>
      <c r="E19" s="4">
        <f t="shared" si="4"/>
        <v>44765</v>
      </c>
      <c r="F19" s="4">
        <v>6565.2</v>
      </c>
      <c r="G19" s="4">
        <f>G18-G20</f>
        <v>8168.5999999999995</v>
      </c>
      <c r="H19" s="4">
        <v>9295.9</v>
      </c>
      <c r="I19" s="5">
        <v>10010.799999999999</v>
      </c>
      <c r="J19" s="4">
        <v>10724.5</v>
      </c>
      <c r="K19" s="37"/>
      <c r="L19" s="34"/>
    </row>
    <row r="20" spans="1:22" ht="41.25" customHeight="1" thickBot="1">
      <c r="A20" s="1" t="s">
        <v>26</v>
      </c>
      <c r="B20" s="7" t="s">
        <v>22</v>
      </c>
      <c r="C20" s="35"/>
      <c r="D20" s="38"/>
      <c r="E20" s="4">
        <f t="shared" si="4"/>
        <v>639.29999999999995</v>
      </c>
      <c r="F20" s="4">
        <v>0</v>
      </c>
      <c r="G20" s="4">
        <v>639.29999999999995</v>
      </c>
      <c r="H20" s="4">
        <v>0</v>
      </c>
      <c r="I20" s="4">
        <v>0</v>
      </c>
      <c r="J20" s="4">
        <v>0</v>
      </c>
      <c r="K20" s="38"/>
      <c r="L20" s="35"/>
    </row>
    <row r="21" spans="1:22" ht="182.25" customHeight="1" thickBot="1">
      <c r="A21" s="1" t="s">
        <v>30</v>
      </c>
      <c r="B21" s="2" t="s">
        <v>33</v>
      </c>
      <c r="C21" s="33" t="s">
        <v>9</v>
      </c>
      <c r="D21" s="36" t="s">
        <v>19</v>
      </c>
      <c r="E21" s="3">
        <f t="shared" si="4"/>
        <v>2421</v>
      </c>
      <c r="F21" s="4">
        <f>F22+F23</f>
        <v>489.8</v>
      </c>
      <c r="G21" s="4">
        <v>527.79999999999995</v>
      </c>
      <c r="H21" s="4">
        <v>467.8</v>
      </c>
      <c r="I21" s="5">
        <v>467.8</v>
      </c>
      <c r="J21" s="4">
        <v>467.8</v>
      </c>
      <c r="K21" s="36" t="s">
        <v>11</v>
      </c>
      <c r="L21" s="33" t="s">
        <v>55</v>
      </c>
    </row>
    <row r="22" spans="1:22" ht="210" customHeight="1" thickBot="1">
      <c r="A22" s="1" t="s">
        <v>31</v>
      </c>
      <c r="B22" s="7" t="s">
        <v>34</v>
      </c>
      <c r="C22" s="34"/>
      <c r="D22" s="37"/>
      <c r="E22" s="4">
        <f t="shared" si="4"/>
        <v>2379</v>
      </c>
      <c r="F22" s="4">
        <v>489.8</v>
      </c>
      <c r="G22" s="4">
        <f>G21-G23</f>
        <v>485.79999999999995</v>
      </c>
      <c r="H22" s="4">
        <v>467.8</v>
      </c>
      <c r="I22" s="4">
        <v>467.8</v>
      </c>
      <c r="J22" s="4">
        <v>467.8</v>
      </c>
      <c r="K22" s="37"/>
      <c r="L22" s="34"/>
    </row>
    <row r="23" spans="1:22" ht="41.25" customHeight="1" thickBot="1">
      <c r="A23" s="1" t="s">
        <v>32</v>
      </c>
      <c r="B23" s="7" t="s">
        <v>22</v>
      </c>
      <c r="C23" s="35"/>
      <c r="D23" s="38"/>
      <c r="E23" s="4">
        <f t="shared" si="4"/>
        <v>42</v>
      </c>
      <c r="F23" s="4">
        <v>0</v>
      </c>
      <c r="G23" s="4">
        <v>42</v>
      </c>
      <c r="H23" s="4">
        <v>0</v>
      </c>
      <c r="I23" s="4">
        <v>0</v>
      </c>
      <c r="J23" s="15">
        <v>0</v>
      </c>
      <c r="K23" s="38"/>
      <c r="L23" s="35"/>
    </row>
    <row r="24" spans="1:22" ht="182.25" customHeight="1" thickBot="1">
      <c r="A24" s="1" t="s">
        <v>36</v>
      </c>
      <c r="B24" s="2" t="s">
        <v>39</v>
      </c>
      <c r="C24" s="33" t="s">
        <v>9</v>
      </c>
      <c r="D24" s="36" t="s">
        <v>19</v>
      </c>
      <c r="E24" s="3">
        <f t="shared" si="4"/>
        <v>27270.9</v>
      </c>
      <c r="F24" s="4">
        <f>F25+F26</f>
        <v>4082.5</v>
      </c>
      <c r="G24" s="4">
        <v>5206.5</v>
      </c>
      <c r="H24" s="4">
        <v>5353</v>
      </c>
      <c r="I24" s="5">
        <v>5982.8</v>
      </c>
      <c r="J24" s="14">
        <v>6646.1</v>
      </c>
      <c r="K24" s="36" t="s">
        <v>11</v>
      </c>
      <c r="L24" s="33" t="s">
        <v>56</v>
      </c>
    </row>
    <row r="25" spans="1:22" ht="210" customHeight="1" thickBot="1">
      <c r="A25" s="1" t="s">
        <v>37</v>
      </c>
      <c r="B25" s="7" t="s">
        <v>40</v>
      </c>
      <c r="C25" s="34"/>
      <c r="D25" s="37"/>
      <c r="E25" s="4">
        <f t="shared" si="4"/>
        <v>26888.9</v>
      </c>
      <c r="F25" s="4">
        <v>4082.5</v>
      </c>
      <c r="G25" s="4">
        <f>G24-G26</f>
        <v>4824.5</v>
      </c>
      <c r="H25" s="26">
        <v>5353</v>
      </c>
      <c r="I25" s="4">
        <v>5982.8</v>
      </c>
      <c r="J25" s="4">
        <v>6646.1</v>
      </c>
      <c r="K25" s="37"/>
      <c r="L25" s="34"/>
    </row>
    <row r="26" spans="1:22" ht="41.25" customHeight="1" thickBot="1">
      <c r="A26" s="1" t="s">
        <v>38</v>
      </c>
      <c r="B26" s="7" t="s">
        <v>22</v>
      </c>
      <c r="C26" s="35"/>
      <c r="D26" s="38"/>
      <c r="E26" s="4">
        <f t="shared" si="4"/>
        <v>382</v>
      </c>
      <c r="F26" s="4">
        <v>0</v>
      </c>
      <c r="G26" s="4">
        <v>382</v>
      </c>
      <c r="H26" s="4">
        <v>0</v>
      </c>
      <c r="I26" s="4">
        <v>0</v>
      </c>
      <c r="J26" s="15">
        <v>0</v>
      </c>
      <c r="K26" s="38"/>
      <c r="L26" s="35"/>
    </row>
  </sheetData>
  <mergeCells count="38">
    <mergeCell ref="M9:O9"/>
    <mergeCell ref="C21:C23"/>
    <mergeCell ref="D21:D23"/>
    <mergeCell ref="K21:K23"/>
    <mergeCell ref="L21:L23"/>
    <mergeCell ref="L9:L10"/>
    <mergeCell ref="A11:D11"/>
    <mergeCell ref="K11:K12"/>
    <mergeCell ref="L11:L12"/>
    <mergeCell ref="A12:D12"/>
    <mergeCell ref="C13:C14"/>
    <mergeCell ref="D13:D14"/>
    <mergeCell ref="K13:K14"/>
    <mergeCell ref="L13:L14"/>
    <mergeCell ref="E9:J9"/>
    <mergeCell ref="D9:D10"/>
    <mergeCell ref="C24:C26"/>
    <mergeCell ref="D24:D26"/>
    <mergeCell ref="K24:K26"/>
    <mergeCell ref="L24:L26"/>
    <mergeCell ref="C15:C17"/>
    <mergeCell ref="D15:D17"/>
    <mergeCell ref="K15:K17"/>
    <mergeCell ref="L15:L17"/>
    <mergeCell ref="C18:C20"/>
    <mergeCell ref="D18:D20"/>
    <mergeCell ref="K18:K20"/>
    <mergeCell ref="L18:L20"/>
    <mergeCell ref="K9:K10"/>
    <mergeCell ref="J2:L2"/>
    <mergeCell ref="J3:L3"/>
    <mergeCell ref="J4:L4"/>
    <mergeCell ref="J5:L5"/>
    <mergeCell ref="J6:L6"/>
    <mergeCell ref="A7:L7"/>
    <mergeCell ref="A9:A10"/>
    <mergeCell ref="B9:B10"/>
    <mergeCell ref="C9:C10"/>
  </mergeCells>
  <pageMargins left="0.70866141732283472" right="0.70866141732283472" top="0.74803149606299213" bottom="0.74803149606299213" header="0.31496062992125984" footer="0.31496062992125984"/>
  <pageSetup paperSize="9" scale="50" fitToHeight="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V27"/>
  <sheetViews>
    <sheetView tabSelected="1" topLeftCell="A24" zoomScale="75" zoomScaleNormal="75" workbookViewId="0">
      <selection activeCell="T10" sqref="T10"/>
    </sheetView>
  </sheetViews>
  <sheetFormatPr defaultRowHeight="15"/>
  <cols>
    <col min="1" max="1" width="5.28515625" style="6" customWidth="1"/>
    <col min="2" max="2" width="28" style="6" customWidth="1"/>
    <col min="3" max="3" width="9.140625" style="6"/>
    <col min="4" max="4" width="10.7109375" style="6" customWidth="1"/>
    <col min="5" max="6" width="13.140625" style="6" customWidth="1"/>
    <col min="7" max="7" width="12.140625" style="6" customWidth="1"/>
    <col min="8" max="8" width="12.5703125" style="6" customWidth="1"/>
    <col min="9" max="10" width="12.85546875" style="6" customWidth="1"/>
    <col min="11" max="11" width="10.28515625" style="6" customWidth="1"/>
    <col min="12" max="12" width="32.28515625" style="6" customWidth="1"/>
    <col min="13" max="15" width="9.140625" style="6" hidden="1" customWidth="1"/>
    <col min="16" max="16" width="9.7109375" style="6" bestFit="1" customWidth="1"/>
    <col min="17" max="16384" width="9.140625" style="6"/>
  </cols>
  <sheetData>
    <row r="1" spans="1:17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7" ht="57.75" customHeight="1">
      <c r="A2" s="17"/>
      <c r="B2" s="17"/>
      <c r="C2" s="17"/>
      <c r="D2" s="17"/>
      <c r="E2" s="17"/>
      <c r="F2" s="17"/>
      <c r="G2" s="17"/>
      <c r="H2" s="17"/>
      <c r="I2" s="17"/>
      <c r="J2" s="56"/>
      <c r="K2" s="56"/>
      <c r="L2" s="56"/>
    </row>
    <row r="3" spans="1:17" ht="57.75" customHeight="1">
      <c r="A3" s="17"/>
      <c r="B3" s="17"/>
      <c r="C3" s="17"/>
      <c r="D3" s="17"/>
      <c r="E3" s="17"/>
      <c r="F3" s="17"/>
      <c r="G3" s="17"/>
      <c r="H3" s="17"/>
      <c r="I3" s="17"/>
      <c r="J3" s="50" t="s">
        <v>61</v>
      </c>
      <c r="K3" s="50"/>
      <c r="L3" s="50"/>
    </row>
    <row r="4" spans="1:17">
      <c r="A4" s="17"/>
      <c r="B4" s="17"/>
      <c r="C4" s="17"/>
      <c r="D4" s="17"/>
      <c r="E4" s="17"/>
      <c r="F4" s="17"/>
      <c r="G4" s="17"/>
      <c r="H4" s="17"/>
      <c r="I4" s="17"/>
      <c r="J4" s="32" t="s">
        <v>43</v>
      </c>
      <c r="K4" s="32"/>
      <c r="L4" s="32"/>
    </row>
    <row r="5" spans="1:17">
      <c r="A5" s="17"/>
      <c r="B5" s="17"/>
      <c r="C5" s="17"/>
      <c r="D5" s="17"/>
      <c r="E5" s="17"/>
      <c r="F5" s="17"/>
      <c r="G5" s="17"/>
      <c r="H5" s="17"/>
      <c r="I5" s="17"/>
      <c r="J5" s="32" t="s">
        <v>52</v>
      </c>
      <c r="K5" s="32"/>
      <c r="L5" s="32"/>
    </row>
    <row r="6" spans="1:17">
      <c r="A6" s="17"/>
      <c r="B6" s="17"/>
      <c r="C6" s="17"/>
      <c r="D6" s="17"/>
      <c r="E6" s="17"/>
      <c r="F6" s="17"/>
      <c r="G6" s="17"/>
      <c r="H6" s="17"/>
      <c r="I6" s="17"/>
      <c r="J6" s="32" t="s">
        <v>45</v>
      </c>
      <c r="K6" s="32"/>
      <c r="L6" s="32"/>
    </row>
    <row r="7" spans="1:17">
      <c r="A7" s="17"/>
      <c r="B7" s="17"/>
      <c r="C7" s="17"/>
      <c r="D7" s="17"/>
      <c r="E7" s="17"/>
      <c r="F7" s="17"/>
      <c r="G7" s="17"/>
      <c r="H7" s="17"/>
      <c r="I7" s="17"/>
      <c r="J7" s="32" t="s">
        <v>46</v>
      </c>
      <c r="K7" s="32"/>
      <c r="L7" s="32"/>
    </row>
    <row r="8" spans="1:17" ht="38.25" customHeight="1">
      <c r="A8" s="51" t="s">
        <v>50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1:17" ht="50.25" customHeight="1" thickBo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7" ht="147.75" customHeight="1" thickBot="1">
      <c r="A10" s="45" t="s">
        <v>0</v>
      </c>
      <c r="B10" s="45" t="s">
        <v>1</v>
      </c>
      <c r="C10" s="45" t="s">
        <v>2</v>
      </c>
      <c r="D10" s="45" t="s">
        <v>3</v>
      </c>
      <c r="E10" s="53" t="s">
        <v>13</v>
      </c>
      <c r="F10" s="54"/>
      <c r="G10" s="54"/>
      <c r="H10" s="54"/>
      <c r="I10" s="54"/>
      <c r="J10" s="55"/>
      <c r="K10" s="45" t="s">
        <v>15</v>
      </c>
      <c r="L10" s="45" t="s">
        <v>14</v>
      </c>
      <c r="M10" s="52" t="s">
        <v>47</v>
      </c>
      <c r="N10" s="52"/>
      <c r="O10" s="52"/>
    </row>
    <row r="11" spans="1:17" ht="30" customHeight="1" thickBot="1">
      <c r="A11" s="46"/>
      <c r="B11" s="46"/>
      <c r="C11" s="46"/>
      <c r="D11" s="46"/>
      <c r="E11" s="9"/>
      <c r="F11" s="10">
        <v>2018</v>
      </c>
      <c r="G11" s="10">
        <v>2019</v>
      </c>
      <c r="H11" s="10">
        <v>2020</v>
      </c>
      <c r="I11" s="10">
        <v>2021</v>
      </c>
      <c r="J11" s="10">
        <v>2022</v>
      </c>
      <c r="K11" s="46"/>
      <c r="L11" s="46"/>
      <c r="M11" s="24">
        <v>2020</v>
      </c>
      <c r="N11" s="22">
        <v>2021</v>
      </c>
      <c r="O11" s="22">
        <v>2022</v>
      </c>
      <c r="P11" s="30"/>
    </row>
    <row r="12" spans="1:17" ht="30" customHeight="1" thickBot="1">
      <c r="A12" s="39" t="s">
        <v>4</v>
      </c>
      <c r="B12" s="40"/>
      <c r="C12" s="40"/>
      <c r="D12" s="41"/>
      <c r="E12" s="13">
        <f>E14+E16+E19+E22+E25</f>
        <v>535221.99</v>
      </c>
      <c r="F12" s="13">
        <f t="shared" ref="F12:J12" si="0">F14+F16+F19+F22+F25</f>
        <v>99508.5</v>
      </c>
      <c r="G12" s="13">
        <f t="shared" si="0"/>
        <v>110150.40000000001</v>
      </c>
      <c r="H12" s="13">
        <f>H14+H16+H19+H22+H25</f>
        <v>105338.69</v>
      </c>
      <c r="I12" s="13">
        <f t="shared" si="0"/>
        <v>108513.4</v>
      </c>
      <c r="J12" s="13">
        <f t="shared" si="0"/>
        <v>111711</v>
      </c>
      <c r="K12" s="34"/>
      <c r="L12" s="34"/>
      <c r="M12" s="25">
        <f>H12-H14</f>
        <v>17153.89</v>
      </c>
      <c r="N12" s="23">
        <f>I12-I14</f>
        <v>17153.899999999994</v>
      </c>
      <c r="O12" s="23">
        <f>J12-J14</f>
        <v>17153.899999999994</v>
      </c>
      <c r="P12" s="31"/>
      <c r="Q12" s="28"/>
    </row>
    <row r="13" spans="1:17" ht="30" customHeight="1" thickBot="1">
      <c r="A13" s="42" t="s">
        <v>42</v>
      </c>
      <c r="B13" s="43"/>
      <c r="C13" s="43"/>
      <c r="D13" s="44"/>
      <c r="E13" s="11">
        <f>E18+E21+E24+E27</f>
        <v>2706.95</v>
      </c>
      <c r="F13" s="11">
        <f t="shared" ref="F13:I13" si="1">F18+F21+F24+F27</f>
        <v>0</v>
      </c>
      <c r="G13" s="11">
        <f t="shared" si="1"/>
        <v>1310.3</v>
      </c>
      <c r="H13" s="11">
        <f t="shared" si="1"/>
        <v>1396.65</v>
      </c>
      <c r="I13" s="11">
        <f t="shared" si="1"/>
        <v>0</v>
      </c>
      <c r="J13" s="13">
        <v>0</v>
      </c>
      <c r="K13" s="35"/>
      <c r="L13" s="35"/>
      <c r="M13" s="12"/>
      <c r="P13" s="30"/>
      <c r="Q13" s="27">
        <f>P13-P12</f>
        <v>0</v>
      </c>
    </row>
    <row r="14" spans="1:17" ht="182.25" customHeight="1" thickBot="1">
      <c r="A14" s="1" t="s">
        <v>5</v>
      </c>
      <c r="B14" s="2" t="s">
        <v>6</v>
      </c>
      <c r="C14" s="33" t="s">
        <v>9</v>
      </c>
      <c r="D14" s="36" t="s">
        <v>10</v>
      </c>
      <c r="E14" s="3">
        <f>E15</f>
        <v>453514.9</v>
      </c>
      <c r="F14" s="4">
        <f t="shared" ref="F14:G14" si="2">F15</f>
        <v>86130.9</v>
      </c>
      <c r="G14" s="4">
        <f t="shared" si="2"/>
        <v>93282.6</v>
      </c>
      <c r="H14" s="4">
        <v>88184.8</v>
      </c>
      <c r="I14" s="5">
        <v>91359.5</v>
      </c>
      <c r="J14" s="4">
        <v>94557.1</v>
      </c>
      <c r="K14" s="36" t="s">
        <v>11</v>
      </c>
      <c r="L14" s="33" t="s">
        <v>53</v>
      </c>
      <c r="P14" s="30"/>
    </row>
    <row r="15" spans="1:17" ht="210" customHeight="1" thickBot="1">
      <c r="A15" s="1" t="s">
        <v>7</v>
      </c>
      <c r="B15" s="7" t="s">
        <v>8</v>
      </c>
      <c r="C15" s="35"/>
      <c r="D15" s="38"/>
      <c r="E15" s="4">
        <f>F15+G15+H15+I15+J15</f>
        <v>453514.9</v>
      </c>
      <c r="F15" s="4">
        <v>86130.9</v>
      </c>
      <c r="G15" s="4">
        <v>93282.6</v>
      </c>
      <c r="H15" s="4">
        <v>88184.8</v>
      </c>
      <c r="I15" s="5">
        <v>91359.5</v>
      </c>
      <c r="J15" s="4">
        <v>94557.1</v>
      </c>
      <c r="K15" s="38"/>
      <c r="L15" s="35"/>
    </row>
    <row r="16" spans="1:17" ht="182.25" customHeight="1" thickBot="1">
      <c r="A16" s="1" t="s">
        <v>16</v>
      </c>
      <c r="B16" s="2" t="s">
        <v>20</v>
      </c>
      <c r="C16" s="33" t="s">
        <v>9</v>
      </c>
      <c r="D16" s="36" t="s">
        <v>19</v>
      </c>
      <c r="E16" s="3">
        <f>E17+E18</f>
        <v>10677.3</v>
      </c>
      <c r="F16" s="4">
        <f t="shared" ref="F16" si="3">F17+F18</f>
        <v>2240.1</v>
      </c>
      <c r="G16" s="4">
        <v>2325.6</v>
      </c>
      <c r="H16" s="4">
        <f>H17+H18</f>
        <v>2037.2</v>
      </c>
      <c r="I16" s="5">
        <f>I17+I18</f>
        <v>2037.2</v>
      </c>
      <c r="J16" s="4">
        <f>J17+J18</f>
        <v>2037.2</v>
      </c>
      <c r="K16" s="36" t="s">
        <v>11</v>
      </c>
      <c r="L16" s="33" t="s">
        <v>60</v>
      </c>
    </row>
    <row r="17" spans="1:22" ht="210" customHeight="1" thickBot="1">
      <c r="A17" s="1" t="s">
        <v>17</v>
      </c>
      <c r="B17" s="7" t="s">
        <v>21</v>
      </c>
      <c r="C17" s="34"/>
      <c r="D17" s="37"/>
      <c r="E17" s="4">
        <f t="shared" ref="E17:E27" si="4">F17+G17+H17+I17+J17</f>
        <v>10203.049999999999</v>
      </c>
      <c r="F17" s="4">
        <v>2240.1</v>
      </c>
      <c r="G17" s="4">
        <f>G16-G18</f>
        <v>2078.6</v>
      </c>
      <c r="H17" s="4">
        <v>1809.95</v>
      </c>
      <c r="I17" s="4">
        <v>2037.2</v>
      </c>
      <c r="J17" s="4">
        <v>2037.2</v>
      </c>
      <c r="K17" s="37"/>
      <c r="L17" s="34"/>
      <c r="P17" s="29"/>
    </row>
    <row r="18" spans="1:22" ht="41.25" customHeight="1" thickBot="1">
      <c r="A18" s="1" t="s">
        <v>18</v>
      </c>
      <c r="B18" s="7" t="s">
        <v>22</v>
      </c>
      <c r="C18" s="35"/>
      <c r="D18" s="38"/>
      <c r="E18" s="4">
        <f t="shared" si="4"/>
        <v>474.25</v>
      </c>
      <c r="F18" s="4">
        <v>0</v>
      </c>
      <c r="G18" s="4">
        <v>247</v>
      </c>
      <c r="H18" s="4">
        <v>227.25</v>
      </c>
      <c r="I18" s="4">
        <v>0</v>
      </c>
      <c r="J18" s="4">
        <v>0</v>
      </c>
      <c r="K18" s="38"/>
      <c r="L18" s="35"/>
    </row>
    <row r="19" spans="1:22" ht="182.25" customHeight="1" thickBot="1">
      <c r="A19" s="1" t="s">
        <v>24</v>
      </c>
      <c r="B19" s="2" t="s">
        <v>27</v>
      </c>
      <c r="C19" s="33" t="s">
        <v>9</v>
      </c>
      <c r="D19" s="36" t="s">
        <v>19</v>
      </c>
      <c r="E19" s="3">
        <f>F19+G19+H19+I19+J19</f>
        <v>43260.79</v>
      </c>
      <c r="F19" s="4">
        <f>F20+F21</f>
        <v>6565.2</v>
      </c>
      <c r="G19" s="4">
        <v>8807.9</v>
      </c>
      <c r="H19" s="4">
        <f>H20+H21</f>
        <v>9295.89</v>
      </c>
      <c r="I19" s="5">
        <f>I20+I21</f>
        <v>9295.9</v>
      </c>
      <c r="J19" s="4">
        <f>J20+J21</f>
        <v>9295.9</v>
      </c>
      <c r="K19" s="36" t="s">
        <v>11</v>
      </c>
      <c r="L19" s="33" t="s">
        <v>57</v>
      </c>
      <c r="V19" s="6" t="s">
        <v>49</v>
      </c>
    </row>
    <row r="20" spans="1:22" ht="210" customHeight="1" thickBot="1">
      <c r="A20" s="1" t="s">
        <v>25</v>
      </c>
      <c r="B20" s="7" t="s">
        <v>28</v>
      </c>
      <c r="C20" s="34"/>
      <c r="D20" s="37"/>
      <c r="E20" s="4">
        <f t="shared" si="4"/>
        <v>41900.090000000004</v>
      </c>
      <c r="F20" s="4">
        <v>6565.2</v>
      </c>
      <c r="G20" s="4">
        <f>G19-G21</f>
        <v>8168.5999999999995</v>
      </c>
      <c r="H20" s="4">
        <v>8574.49</v>
      </c>
      <c r="I20" s="5">
        <v>9295.9</v>
      </c>
      <c r="J20" s="4">
        <v>9295.9</v>
      </c>
      <c r="K20" s="37"/>
      <c r="L20" s="34"/>
    </row>
    <row r="21" spans="1:22" ht="41.25" customHeight="1" thickBot="1">
      <c r="A21" s="1" t="s">
        <v>26</v>
      </c>
      <c r="B21" s="7" t="s">
        <v>22</v>
      </c>
      <c r="C21" s="35"/>
      <c r="D21" s="38"/>
      <c r="E21" s="4">
        <f t="shared" si="4"/>
        <v>1360.6999999999998</v>
      </c>
      <c r="F21" s="4">
        <v>0</v>
      </c>
      <c r="G21" s="4">
        <v>639.29999999999995</v>
      </c>
      <c r="H21" s="4">
        <v>721.4</v>
      </c>
      <c r="I21" s="4">
        <v>0</v>
      </c>
      <c r="J21" s="4">
        <v>0</v>
      </c>
      <c r="K21" s="38"/>
      <c r="L21" s="35"/>
    </row>
    <row r="22" spans="1:22" ht="182.25" customHeight="1" thickBot="1">
      <c r="A22" s="1" t="s">
        <v>30</v>
      </c>
      <c r="B22" s="2" t="s">
        <v>33</v>
      </c>
      <c r="C22" s="33" t="s">
        <v>9</v>
      </c>
      <c r="D22" s="36" t="s">
        <v>19</v>
      </c>
      <c r="E22" s="3">
        <f t="shared" si="4"/>
        <v>2421</v>
      </c>
      <c r="F22" s="4">
        <f>F23+F24</f>
        <v>489.8</v>
      </c>
      <c r="G22" s="4">
        <v>527.79999999999995</v>
      </c>
      <c r="H22" s="4">
        <f>H23+H24</f>
        <v>467.8</v>
      </c>
      <c r="I22" s="5">
        <v>467.8</v>
      </c>
      <c r="J22" s="4">
        <v>467.8</v>
      </c>
      <c r="K22" s="36" t="s">
        <v>11</v>
      </c>
      <c r="L22" s="33" t="s">
        <v>58</v>
      </c>
    </row>
    <row r="23" spans="1:22" ht="210" customHeight="1" thickBot="1">
      <c r="A23" s="1" t="s">
        <v>31</v>
      </c>
      <c r="B23" s="7" t="s">
        <v>34</v>
      </c>
      <c r="C23" s="34"/>
      <c r="D23" s="37"/>
      <c r="E23" s="4">
        <f t="shared" si="4"/>
        <v>2340</v>
      </c>
      <c r="F23" s="4">
        <v>489.8</v>
      </c>
      <c r="G23" s="4">
        <f>G22-G24</f>
        <v>485.79999999999995</v>
      </c>
      <c r="H23" s="4">
        <v>428.8</v>
      </c>
      <c r="I23" s="4">
        <v>467.8</v>
      </c>
      <c r="J23" s="4">
        <v>467.8</v>
      </c>
      <c r="K23" s="37"/>
      <c r="L23" s="34"/>
    </row>
    <row r="24" spans="1:22" ht="41.25" customHeight="1" thickBot="1">
      <c r="A24" s="1" t="s">
        <v>32</v>
      </c>
      <c r="B24" s="7" t="s">
        <v>22</v>
      </c>
      <c r="C24" s="35"/>
      <c r="D24" s="38"/>
      <c r="E24" s="4">
        <f t="shared" si="4"/>
        <v>81</v>
      </c>
      <c r="F24" s="4">
        <v>0</v>
      </c>
      <c r="G24" s="4">
        <v>42</v>
      </c>
      <c r="H24" s="4">
        <v>39</v>
      </c>
      <c r="I24" s="4">
        <v>0</v>
      </c>
      <c r="J24" s="15">
        <v>0</v>
      </c>
      <c r="K24" s="38"/>
      <c r="L24" s="35"/>
    </row>
    <row r="25" spans="1:22" ht="182.25" customHeight="1" thickBot="1">
      <c r="A25" s="1" t="s">
        <v>36</v>
      </c>
      <c r="B25" s="2" t="s">
        <v>39</v>
      </c>
      <c r="C25" s="33" t="s">
        <v>9</v>
      </c>
      <c r="D25" s="36" t="s">
        <v>19</v>
      </c>
      <c r="E25" s="3">
        <f t="shared" si="4"/>
        <v>25348</v>
      </c>
      <c r="F25" s="4">
        <f>F26+F27</f>
        <v>4082.5</v>
      </c>
      <c r="G25" s="4">
        <v>5206.5</v>
      </c>
      <c r="H25" s="4">
        <f>H26+H27</f>
        <v>5353</v>
      </c>
      <c r="I25" s="5">
        <f>I26+I27</f>
        <v>5353</v>
      </c>
      <c r="J25" s="5">
        <f>J26+J27</f>
        <v>5353</v>
      </c>
      <c r="K25" s="36" t="s">
        <v>11</v>
      </c>
      <c r="L25" s="33" t="s">
        <v>59</v>
      </c>
    </row>
    <row r="26" spans="1:22" ht="210" customHeight="1" thickBot="1">
      <c r="A26" s="1" t="s">
        <v>37</v>
      </c>
      <c r="B26" s="7" t="s">
        <v>40</v>
      </c>
      <c r="C26" s="34"/>
      <c r="D26" s="37"/>
      <c r="E26" s="4">
        <f t="shared" si="4"/>
        <v>24557</v>
      </c>
      <c r="F26" s="4">
        <v>4082.5</v>
      </c>
      <c r="G26" s="4">
        <f>G25-G27</f>
        <v>4824.5</v>
      </c>
      <c r="H26" s="26">
        <v>4944</v>
      </c>
      <c r="I26" s="4">
        <v>5353</v>
      </c>
      <c r="J26" s="4">
        <v>5353</v>
      </c>
      <c r="K26" s="37"/>
      <c r="L26" s="34"/>
    </row>
    <row r="27" spans="1:22" ht="41.25" customHeight="1" thickBot="1">
      <c r="A27" s="1" t="s">
        <v>38</v>
      </c>
      <c r="B27" s="7" t="s">
        <v>22</v>
      </c>
      <c r="C27" s="35"/>
      <c r="D27" s="38"/>
      <c r="E27" s="4">
        <f t="shared" si="4"/>
        <v>791</v>
      </c>
      <c r="F27" s="4">
        <v>0</v>
      </c>
      <c r="G27" s="4">
        <v>382</v>
      </c>
      <c r="H27" s="4">
        <v>409</v>
      </c>
      <c r="I27" s="4">
        <v>0</v>
      </c>
      <c r="J27" s="15">
        <v>0</v>
      </c>
      <c r="K27" s="38"/>
      <c r="L27" s="35"/>
    </row>
  </sheetData>
  <mergeCells count="39">
    <mergeCell ref="J2:L2"/>
    <mergeCell ref="A8:L8"/>
    <mergeCell ref="J3:L3"/>
    <mergeCell ref="J4:L4"/>
    <mergeCell ref="J5:L5"/>
    <mergeCell ref="J6:L6"/>
    <mergeCell ref="J7:L7"/>
    <mergeCell ref="L10:L11"/>
    <mergeCell ref="M10:O10"/>
    <mergeCell ref="A12:D12"/>
    <mergeCell ref="K12:K13"/>
    <mergeCell ref="L12:L13"/>
    <mergeCell ref="A13:D13"/>
    <mergeCell ref="A10:A11"/>
    <mergeCell ref="B10:B11"/>
    <mergeCell ref="C10:C11"/>
    <mergeCell ref="D10:D11"/>
    <mergeCell ref="E10:J10"/>
    <mergeCell ref="K10:K11"/>
    <mergeCell ref="C14:C15"/>
    <mergeCell ref="D14:D15"/>
    <mergeCell ref="K14:K15"/>
    <mergeCell ref="L14:L15"/>
    <mergeCell ref="C16:C18"/>
    <mergeCell ref="D16:D18"/>
    <mergeCell ref="K16:K18"/>
    <mergeCell ref="L16:L18"/>
    <mergeCell ref="C25:C27"/>
    <mergeCell ref="D25:D27"/>
    <mergeCell ref="K25:K27"/>
    <mergeCell ref="L25:L27"/>
    <mergeCell ref="C19:C21"/>
    <mergeCell ref="D19:D21"/>
    <mergeCell ref="K19:K21"/>
    <mergeCell ref="L19:L21"/>
    <mergeCell ref="C22:C24"/>
    <mergeCell ref="D22:D24"/>
    <mergeCell ref="K22:K24"/>
    <mergeCell ref="L22:L24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3 вариант</vt:lpstr>
      <vt:lpstr>1-2020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2020-04-30T07:14:21Z</dcterms:modified>
</cp:coreProperties>
</file>