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5480" windowHeight="11640"/>
  </bookViews>
  <sheets>
    <sheet name="2022-1" sheetId="4" r:id="rId1"/>
  </sheets>
  <calcPr calcId="124519"/>
</workbook>
</file>

<file path=xl/calcChain.xml><?xml version="1.0" encoding="utf-8"?>
<calcChain xmlns="http://schemas.openxmlformats.org/spreadsheetml/2006/main">
  <c r="H20" i="4"/>
  <c r="I20"/>
  <c r="H12"/>
  <c r="I12"/>
  <c r="M12"/>
  <c r="E25"/>
  <c r="E22"/>
  <c r="E19"/>
  <c r="E16"/>
  <c r="E13"/>
  <c r="E12" s="1"/>
  <c r="E27" l="1"/>
  <c r="M23"/>
  <c r="M20"/>
  <c r="M17"/>
  <c r="M14"/>
  <c r="M27"/>
  <c r="G24"/>
  <c r="E24" s="1"/>
  <c r="L23"/>
  <c r="K23"/>
  <c r="J23"/>
  <c r="I23"/>
  <c r="H23"/>
  <c r="F23"/>
  <c r="G21"/>
  <c r="E21" s="1"/>
  <c r="L20"/>
  <c r="K20"/>
  <c r="J20"/>
  <c r="F20"/>
  <c r="G18"/>
  <c r="E18" s="1"/>
  <c r="L17"/>
  <c r="K17"/>
  <c r="J17"/>
  <c r="I17"/>
  <c r="H17"/>
  <c r="F17"/>
  <c r="G15"/>
  <c r="E15" s="1"/>
  <c r="E14" s="1"/>
  <c r="L14"/>
  <c r="K14"/>
  <c r="J14"/>
  <c r="I14"/>
  <c r="H14"/>
  <c r="F14"/>
  <c r="L12"/>
  <c r="K12"/>
  <c r="J12"/>
  <c r="G12"/>
  <c r="G26" s="1"/>
  <c r="F12"/>
  <c r="L27"/>
  <c r="K27"/>
  <c r="J27"/>
  <c r="I27"/>
  <c r="H27"/>
  <c r="G27"/>
  <c r="F27"/>
  <c r="L26" l="1"/>
  <c r="F26"/>
  <c r="K26"/>
  <c r="M26"/>
  <c r="I26"/>
  <c r="J26"/>
  <c r="E20"/>
  <c r="H26"/>
  <c r="E23"/>
  <c r="E17"/>
  <c r="E26" l="1"/>
</calcChain>
</file>

<file path=xl/sharedStrings.xml><?xml version="1.0" encoding="utf-8"?>
<sst xmlns="http://schemas.openxmlformats.org/spreadsheetml/2006/main" count="67" uniqueCount="54">
  <si>
    <t>№п/п</t>
  </si>
  <si>
    <t>Наименование мероприятия</t>
  </si>
  <si>
    <t>Срок исполнения</t>
  </si>
  <si>
    <t>Источник финансирования</t>
  </si>
  <si>
    <t>1.0</t>
  </si>
  <si>
    <t>Основное  мероприятие «Осуществление государственных полномочий по предоставлению гражданам субсидий на оплату жилого помещения и коммунальных услуг»</t>
  </si>
  <si>
    <t>1.1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</si>
  <si>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</si>
  <si>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управление социальных субсидий</t>
  </si>
  <si>
    <t>Объем финансирования</t>
  </si>
  <si>
    <t>Ожидаемые результаты</t>
  </si>
  <si>
    <t>Исполнители</t>
  </si>
  <si>
    <t>2.0</t>
  </si>
  <si>
    <t>2.1</t>
  </si>
  <si>
    <t>2.2</t>
  </si>
  <si>
    <t>Основное  мероприятие "Ежемесячная денежная выплата на оплату жилого помещения и коммунальных услуг отдельным категориям граждан на территории Энгельсского муниципального района"</t>
  </si>
  <si>
    <t>Ежемесячная денежная выплата на оплату жилого помещения и коммунальных услуг отдельным категориям граждан на территории Энгельсского муниципального района</t>
  </si>
  <si>
    <t xml:space="preserve">Погашение кредиторской задолженности </t>
  </si>
  <si>
    <t>3.0</t>
  </si>
  <si>
    <t>3.1</t>
  </si>
  <si>
    <t>3.2</t>
  </si>
  <si>
    <t>Основное  мероприятие "Пенсия за выслугу лет депутатам, выборным должностным лицам и лицам,  замещавшим должности муниципальной службы в органах местного самоуправления Энгельсского муниципального района"</t>
  </si>
  <si>
    <t>Пенсия за выслугу лет депутатам, выборным должностным лицам и лицам,  замещавшим должности муниципальной службы в органах местного самоуправления Энгельсского муниципального района</t>
  </si>
  <si>
    <t>4.0</t>
  </si>
  <si>
    <t>4.1</t>
  </si>
  <si>
    <t>4.2</t>
  </si>
  <si>
    <t>Основное  мероприятие "Доплата  к страховой пенсии лицам, замещавшим должности в органах власти и управления"</t>
  </si>
  <si>
    <t>Доплата  к страховой пенсии лицам, замещавшим должности в органах власти и управления</t>
  </si>
  <si>
    <t>5.0</t>
  </si>
  <si>
    <t>5.1</t>
  </si>
  <si>
    <t>5.2</t>
  </si>
  <si>
    <t>Основное  мероприятие "Ежемесячные денежные выплаты лицам, удостоенным звания «Почетный гражданин города Энгельса», «Почетный гражданин Энгельсского муниципального образования», «Почетный гражданин Энгельсского муниципального района»"</t>
  </si>
  <si>
    <t>Ежемесячные денежные выплаты лицам, удостоенным звания «Почетный гражданин города Энгельса», «Почетный гражданин Энгельсского муниципального образования», «Почетный гражданин Энгельсского муниципального района»</t>
  </si>
  <si>
    <t>в том числе кредиторская задолженность по програмным мероприятиям</t>
  </si>
  <si>
    <t>местный</t>
  </si>
  <si>
    <t xml:space="preserve"> </t>
  </si>
  <si>
    <t>2018-2025г.г.</t>
  </si>
  <si>
    <t>Система программных мероприятий ведомственной  целевой программы "Социальная поддержка  отдельных категорий граждан на территории Энгельсского муницмпального района в 2018-2025 годах"</t>
  </si>
  <si>
    <t xml:space="preserve">улучшение материального положения отдельных категорий граждан;
- предоставление в полном объеме мер социальной поддержки  гражданам, обратившимся за их предоставлением, гражданам, имеющим право на соответствующие меры социальной поддержки;
- повышение уровня  качества обслуживания населения: (не менее 104-139 человек)
</t>
  </si>
  <si>
    <t>2024 (прогнозно)</t>
  </si>
  <si>
    <t>2025 (прогнозно)</t>
  </si>
  <si>
    <t xml:space="preserve">Областной бюджет </t>
  </si>
  <si>
    <t xml:space="preserve">бюджет Энгельсского муниципального района </t>
  </si>
  <si>
    <t>бюджет Энгельсского муниципального района</t>
  </si>
  <si>
    <t>Приложение 2 к Программе</t>
  </si>
  <si>
    <t xml:space="preserve">улучшение материального положения отдельных категорий граждан;
- предоставлениев полном объеме мер социальной поддержки гражданам, обратившимся за их предоставлением, гражданам, имеющим право на соответствующие меры социальной поддержки;
- повышение уровня  качества обслуживания населения; в отношении  6620-6675 семей
</t>
  </si>
  <si>
    <t xml:space="preserve">улучшение материального положения отдельных категорий граждан;
- предоставление мер социальной поддержки в полном объеме гражданам, обратившимся за их предоставлением, гражданам, имеющим право на соответствующие меры социальной поддержки;
- повышение уровня качества обслуживания населения: (не менее 85 человек)
</t>
  </si>
  <si>
    <t xml:space="preserve">улучшение материального положения отдельных категорий граждан;
- предоставлениев полном объеме  мер социальной поддержки гражданам, обратившимся за их предоставлением, гражданам, имеющим право на соответствующие меры социальной поддержки;
- повышение уровня  качества обслуживания населения: (не менее 32 человек)
</t>
  </si>
  <si>
    <t xml:space="preserve">улучшение материального положения отдельных категорий граждан;
- предоставление в полном объеме мер социальной поддержки гражданам, обратившимся за их предоставлением, гражданам, имеющим право на соответствующие меры социальной поддержки;
- повышение уровня качества обслуживания населения: (не менее 19 человек)
</t>
  </si>
  <si>
    <t>Итого по программе</t>
  </si>
  <si>
    <t xml:space="preserve">к постановлению администрации </t>
  </si>
  <si>
    <t>Энгельсского муниципального района</t>
  </si>
  <si>
    <t xml:space="preserve">Приложение </t>
  </si>
  <si>
    <t>от  21.04.2023 года № 2364+N14</t>
  </si>
</sst>
</file>

<file path=xl/styles.xml><?xml version="1.0" encoding="utf-8"?>
<styleSheet xmlns="http://schemas.openxmlformats.org/spreadsheetml/2006/main">
  <numFmts count="2">
    <numFmt numFmtId="164" formatCode="#,##0.0_р_."/>
    <numFmt numFmtId="165" formatCode="#,##0.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3" fillId="2" borderId="0" xfId="0" applyFont="1" applyFill="1"/>
    <xf numFmtId="164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6" fillId="2" borderId="0" xfId="0" applyFont="1" applyFill="1" applyAlignment="1">
      <alignment vertical="center" wrapText="1"/>
    </xf>
    <xf numFmtId="0" fontId="1" fillId="2" borderId="0" xfId="0" applyFont="1" applyFill="1" applyAlignment="1"/>
    <xf numFmtId="0" fontId="6" fillId="2" borderId="0" xfId="0" applyFont="1" applyFill="1" applyAlignment="1"/>
    <xf numFmtId="0" fontId="9" fillId="0" borderId="0" xfId="0" applyFont="1" applyFill="1" applyAlignment="1">
      <alignment horizontal="left"/>
    </xf>
    <xf numFmtId="0" fontId="1" fillId="2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165" fontId="3" fillId="2" borderId="9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"/>
  <sheetViews>
    <sheetView tabSelected="1" topLeftCell="H21" zoomScale="50" zoomScaleNormal="50" workbookViewId="0">
      <selection activeCell="N4" sqref="N4:P4"/>
    </sheetView>
  </sheetViews>
  <sheetFormatPr defaultRowHeight="15"/>
  <cols>
    <col min="1" max="1" width="5.28515625" style="2" customWidth="1"/>
    <col min="2" max="2" width="46.140625" style="2" customWidth="1"/>
    <col min="3" max="3" width="35.85546875" style="2" customWidth="1"/>
    <col min="4" max="4" width="32.7109375" style="2" customWidth="1"/>
    <col min="5" max="5" width="21.42578125" style="2" customWidth="1"/>
    <col min="6" max="6" width="24.140625" style="2" customWidth="1"/>
    <col min="7" max="7" width="22" style="2" customWidth="1"/>
    <col min="8" max="8" width="24.140625" style="2" customWidth="1"/>
    <col min="9" max="9" width="22.140625" style="2" customWidth="1"/>
    <col min="10" max="10" width="23.28515625" style="2" customWidth="1"/>
    <col min="11" max="11" width="23.140625" style="2" customWidth="1"/>
    <col min="12" max="12" width="26" style="2" customWidth="1"/>
    <col min="13" max="13" width="22.7109375" style="2" customWidth="1"/>
    <col min="14" max="14" width="31.5703125" style="2" customWidth="1"/>
    <col min="15" max="15" width="57.42578125" style="2" customWidth="1"/>
    <col min="16" max="18" width="9.140625" style="2" hidden="1" customWidth="1"/>
    <col min="19" max="19" width="9.140625" style="2"/>
    <col min="20" max="20" width="214.7109375" style="2" customWidth="1"/>
    <col min="21" max="16384" width="9.140625" style="2"/>
  </cols>
  <sheetData>
    <row r="1" spans="1:20" ht="20.25">
      <c r="J1" s="26"/>
      <c r="K1" s="26"/>
      <c r="L1" s="26"/>
      <c r="M1" s="26"/>
      <c r="N1" s="48" t="s">
        <v>52</v>
      </c>
      <c r="O1" s="48"/>
      <c r="P1" s="48"/>
    </row>
    <row r="2" spans="1:20" ht="20.25" customHeight="1">
      <c r="F2" s="4"/>
      <c r="G2" s="4"/>
      <c r="H2" s="4"/>
      <c r="I2" s="4"/>
      <c r="J2" s="28"/>
      <c r="K2" s="28"/>
      <c r="L2" s="28"/>
      <c r="M2" s="28"/>
      <c r="N2" s="48" t="s">
        <v>50</v>
      </c>
      <c r="O2" s="48"/>
      <c r="P2" s="48"/>
    </row>
    <row r="3" spans="1:20" ht="23.25" customHeight="1">
      <c r="F3" s="3"/>
      <c r="G3" s="3"/>
      <c r="H3" s="3"/>
      <c r="I3" s="3"/>
      <c r="J3" s="27"/>
      <c r="K3" s="27"/>
      <c r="L3" s="29"/>
      <c r="M3" s="29"/>
      <c r="N3" s="48" t="s">
        <v>51</v>
      </c>
      <c r="O3" s="48"/>
      <c r="P3" s="48"/>
    </row>
    <row r="4" spans="1:20" ht="27.75" customHeight="1">
      <c r="J4" s="29"/>
      <c r="K4" s="29"/>
      <c r="L4" s="29"/>
      <c r="M4" s="29"/>
      <c r="N4" s="48" t="s">
        <v>53</v>
      </c>
      <c r="O4" s="48"/>
      <c r="P4" s="48"/>
    </row>
    <row r="5" spans="1:20" ht="20.25">
      <c r="J5" s="28"/>
      <c r="K5" s="28"/>
      <c r="L5" s="28"/>
      <c r="M5" s="28"/>
      <c r="N5" s="30"/>
      <c r="O5" s="30"/>
      <c r="P5" s="30"/>
    </row>
    <row r="6" spans="1:20" ht="20.25">
      <c r="E6" s="2" t="s">
        <v>35</v>
      </c>
      <c r="J6" s="28"/>
      <c r="K6" s="28"/>
      <c r="L6" s="28"/>
      <c r="M6" s="28"/>
      <c r="N6" s="48" t="s">
        <v>44</v>
      </c>
      <c r="O6" s="48"/>
      <c r="P6" s="48"/>
    </row>
    <row r="7" spans="1:20" s="16" customFormat="1" ht="38.25" customHeight="1">
      <c r="A7" s="2"/>
      <c r="B7" s="2"/>
      <c r="C7" s="2"/>
      <c r="D7" s="2"/>
      <c r="E7" s="2"/>
      <c r="F7" s="2"/>
      <c r="G7" s="2"/>
      <c r="H7" s="2"/>
      <c r="I7" s="2"/>
      <c r="J7" s="31"/>
      <c r="K7" s="31"/>
      <c r="L7" s="31"/>
      <c r="M7" s="31"/>
      <c r="N7" s="31"/>
      <c r="O7" s="31"/>
      <c r="P7" s="2"/>
      <c r="Q7" s="2"/>
      <c r="S7" s="2"/>
      <c r="T7" s="2"/>
    </row>
    <row r="8" spans="1:20" ht="50.25" customHeight="1" thickBot="1">
      <c r="A8" s="43" t="s">
        <v>37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20" s="7" customFormat="1" ht="99.75" customHeight="1" thickBo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2"/>
      <c r="Q9" s="2"/>
      <c r="S9" s="2"/>
      <c r="T9" s="2"/>
    </row>
    <row r="10" spans="1:20" s="9" customFormat="1" ht="30" customHeight="1" thickBot="1">
      <c r="A10" s="44" t="s">
        <v>0</v>
      </c>
      <c r="B10" s="44" t="s">
        <v>1</v>
      </c>
      <c r="C10" s="44" t="s">
        <v>2</v>
      </c>
      <c r="D10" s="44" t="s">
        <v>3</v>
      </c>
      <c r="E10" s="45" t="s">
        <v>9</v>
      </c>
      <c r="F10" s="46"/>
      <c r="G10" s="46"/>
      <c r="H10" s="46"/>
      <c r="I10" s="46"/>
      <c r="J10" s="46"/>
      <c r="K10" s="46"/>
      <c r="L10" s="47"/>
      <c r="M10" s="8"/>
      <c r="N10" s="44" t="s">
        <v>11</v>
      </c>
      <c r="O10" s="44" t="s">
        <v>10</v>
      </c>
      <c r="P10" s="31" t="s">
        <v>34</v>
      </c>
      <c r="Q10" s="31"/>
      <c r="R10" s="32"/>
      <c r="S10" s="2"/>
      <c r="T10" s="2"/>
    </row>
    <row r="11" spans="1:20" s="11" customFormat="1" ht="30" customHeight="1" thickBot="1">
      <c r="A11" s="32"/>
      <c r="B11" s="32"/>
      <c r="C11" s="32"/>
      <c r="D11" s="32"/>
      <c r="E11" s="1"/>
      <c r="F11" s="1">
        <v>2018</v>
      </c>
      <c r="G11" s="1">
        <v>2019</v>
      </c>
      <c r="H11" s="1">
        <v>2020</v>
      </c>
      <c r="I11" s="1">
        <v>2021</v>
      </c>
      <c r="J11" s="1">
        <v>2022</v>
      </c>
      <c r="K11" s="1">
        <v>2023</v>
      </c>
      <c r="L11" s="1" t="s">
        <v>39</v>
      </c>
      <c r="M11" s="1" t="s">
        <v>40</v>
      </c>
      <c r="N11" s="32"/>
      <c r="O11" s="32"/>
      <c r="P11" s="2">
        <v>2020</v>
      </c>
      <c r="Q11" s="2">
        <v>2021</v>
      </c>
      <c r="R11" s="10">
        <v>2022</v>
      </c>
      <c r="S11" s="2"/>
      <c r="T11" s="2"/>
    </row>
    <row r="12" spans="1:20" s="6" customFormat="1" ht="210" customHeight="1" thickBot="1">
      <c r="A12" s="12" t="s">
        <v>4</v>
      </c>
      <c r="B12" s="13" t="s">
        <v>5</v>
      </c>
      <c r="C12" s="35" t="s">
        <v>36</v>
      </c>
      <c r="D12" s="35" t="s">
        <v>41</v>
      </c>
      <c r="E12" s="19">
        <f>E13</f>
        <v>583877.30000000005</v>
      </c>
      <c r="F12" s="20">
        <f t="shared" ref="F12:I12" si="0">F13</f>
        <v>86130.9</v>
      </c>
      <c r="G12" s="20">
        <f t="shared" si="0"/>
        <v>93282.6</v>
      </c>
      <c r="H12" s="20">
        <f t="shared" si="0"/>
        <v>87047</v>
      </c>
      <c r="I12" s="20">
        <f t="shared" si="0"/>
        <v>71361</v>
      </c>
      <c r="J12" s="20">
        <f>J13</f>
        <v>59369.9</v>
      </c>
      <c r="K12" s="20">
        <f t="shared" ref="K12:M12" si="1">K13</f>
        <v>59686.7</v>
      </c>
      <c r="L12" s="20">
        <f t="shared" si="1"/>
        <v>62193.5</v>
      </c>
      <c r="M12" s="20">
        <f t="shared" si="1"/>
        <v>64805.7</v>
      </c>
      <c r="N12" s="35" t="s">
        <v>8</v>
      </c>
      <c r="O12" s="35" t="s">
        <v>45</v>
      </c>
      <c r="P12" s="2"/>
      <c r="Q12" s="2"/>
      <c r="R12" s="12"/>
      <c r="S12" s="2"/>
      <c r="T12" s="2"/>
    </row>
    <row r="13" spans="1:20" s="5" customFormat="1" ht="182.25" customHeight="1" thickBot="1">
      <c r="A13" s="12" t="s">
        <v>6</v>
      </c>
      <c r="B13" s="14" t="s">
        <v>7</v>
      </c>
      <c r="C13" s="34"/>
      <c r="D13" s="34"/>
      <c r="E13" s="20">
        <f>F13+G13+H13+I13+J13+K13+L13+M13</f>
        <v>583877.30000000005</v>
      </c>
      <c r="F13" s="20">
        <v>86130.9</v>
      </c>
      <c r="G13" s="20">
        <v>93282.6</v>
      </c>
      <c r="H13" s="20">
        <v>87047</v>
      </c>
      <c r="I13" s="21">
        <v>71361</v>
      </c>
      <c r="J13" s="20">
        <v>59369.9</v>
      </c>
      <c r="K13" s="22">
        <v>59686.7</v>
      </c>
      <c r="L13" s="22">
        <v>62193.5</v>
      </c>
      <c r="M13" s="22">
        <v>64805.7</v>
      </c>
      <c r="N13" s="34"/>
      <c r="O13" s="34"/>
      <c r="P13" s="2"/>
      <c r="Q13" s="2"/>
      <c r="R13" s="12"/>
      <c r="S13" s="2"/>
      <c r="T13" s="2"/>
    </row>
    <row r="14" spans="1:20" s="15" customFormat="1" ht="210" customHeight="1" thickBot="1">
      <c r="A14" s="12" t="s">
        <v>12</v>
      </c>
      <c r="B14" s="13" t="s">
        <v>15</v>
      </c>
      <c r="C14" s="35" t="s">
        <v>36</v>
      </c>
      <c r="D14" s="35" t="s">
        <v>43</v>
      </c>
      <c r="E14" s="19">
        <f>E15+E16</f>
        <v>15780.199999999999</v>
      </c>
      <c r="F14" s="20">
        <f t="shared" ref="F14" si="2">F15+F16</f>
        <v>2240.1</v>
      </c>
      <c r="G14" s="20">
        <v>2325.6</v>
      </c>
      <c r="H14" s="20">
        <f t="shared" ref="H14:M14" si="3">H15+H16</f>
        <v>2121.9</v>
      </c>
      <c r="I14" s="21">
        <f t="shared" si="3"/>
        <v>1977.7</v>
      </c>
      <c r="J14" s="20">
        <f t="shared" si="3"/>
        <v>1879</v>
      </c>
      <c r="K14" s="20">
        <f t="shared" si="3"/>
        <v>1656.9</v>
      </c>
      <c r="L14" s="20">
        <f t="shared" si="3"/>
        <v>1743.8</v>
      </c>
      <c r="M14" s="20">
        <f t="shared" si="3"/>
        <v>1835.2</v>
      </c>
      <c r="N14" s="35" t="s">
        <v>8</v>
      </c>
      <c r="O14" s="35" t="s">
        <v>46</v>
      </c>
      <c r="P14" s="2"/>
      <c r="Q14" s="2"/>
      <c r="R14" s="12"/>
      <c r="S14" s="2"/>
      <c r="T14" s="2"/>
    </row>
    <row r="15" spans="1:20" s="6" customFormat="1" ht="210" customHeight="1" thickBot="1">
      <c r="A15" s="12" t="s">
        <v>13</v>
      </c>
      <c r="B15" s="14" t="s">
        <v>16</v>
      </c>
      <c r="C15" s="36"/>
      <c r="D15" s="36"/>
      <c r="E15" s="20">
        <f t="shared" ref="E15:E25" si="4">F15+G15+H15+I15+J15+K15+L15+M15</f>
        <v>15120.3</v>
      </c>
      <c r="F15" s="20">
        <v>2240.1</v>
      </c>
      <c r="G15" s="20">
        <f>G14-G16</f>
        <v>2078.6</v>
      </c>
      <c r="H15" s="20">
        <v>1918.2</v>
      </c>
      <c r="I15" s="20">
        <v>1863.5</v>
      </c>
      <c r="J15" s="20">
        <v>1784</v>
      </c>
      <c r="K15" s="23">
        <v>1656.9</v>
      </c>
      <c r="L15" s="20">
        <v>1743.8</v>
      </c>
      <c r="M15" s="20">
        <v>1835.2</v>
      </c>
      <c r="N15" s="36"/>
      <c r="O15" s="36"/>
      <c r="P15" s="2"/>
      <c r="Q15" s="2"/>
      <c r="R15" s="2"/>
      <c r="S15" s="2"/>
      <c r="T15" s="2"/>
    </row>
    <row r="16" spans="1:20" ht="41.25" customHeight="1" thickBot="1">
      <c r="A16" s="12" t="s">
        <v>14</v>
      </c>
      <c r="B16" s="14" t="s">
        <v>17</v>
      </c>
      <c r="C16" s="34"/>
      <c r="D16" s="34"/>
      <c r="E16" s="20">
        <f t="shared" si="4"/>
        <v>659.9</v>
      </c>
      <c r="F16" s="20">
        <v>0</v>
      </c>
      <c r="G16" s="20">
        <v>247</v>
      </c>
      <c r="H16" s="20">
        <v>203.7</v>
      </c>
      <c r="I16" s="20">
        <v>114.2</v>
      </c>
      <c r="J16" s="20">
        <v>95</v>
      </c>
      <c r="K16" s="20">
        <v>0</v>
      </c>
      <c r="L16" s="22">
        <v>0</v>
      </c>
      <c r="M16" s="22">
        <v>0</v>
      </c>
      <c r="N16" s="34"/>
      <c r="O16" s="34"/>
    </row>
    <row r="17" spans="1:15" ht="182.25" customHeight="1" thickBot="1">
      <c r="A17" s="12" t="s">
        <v>18</v>
      </c>
      <c r="B17" s="13" t="s">
        <v>21</v>
      </c>
      <c r="C17" s="35" t="s">
        <v>36</v>
      </c>
      <c r="D17" s="35" t="s">
        <v>43</v>
      </c>
      <c r="E17" s="19">
        <f t="shared" si="4"/>
        <v>90976.599999999991</v>
      </c>
      <c r="F17" s="20">
        <f>F18+F19</f>
        <v>6565.2</v>
      </c>
      <c r="G17" s="20">
        <v>8807.9</v>
      </c>
      <c r="H17" s="20">
        <f t="shared" ref="H17:M17" si="5">H18+H19</f>
        <v>9101.5</v>
      </c>
      <c r="I17" s="21">
        <f t="shared" si="5"/>
        <v>10333.6</v>
      </c>
      <c r="J17" s="20">
        <f t="shared" si="5"/>
        <v>11958.699999999999</v>
      </c>
      <c r="K17" s="20">
        <f t="shared" si="5"/>
        <v>13447.7</v>
      </c>
      <c r="L17" s="20">
        <f t="shared" si="5"/>
        <v>14795</v>
      </c>
      <c r="M17" s="20">
        <f t="shared" si="5"/>
        <v>15967</v>
      </c>
      <c r="N17" s="35" t="s">
        <v>8</v>
      </c>
      <c r="O17" s="35" t="s">
        <v>38</v>
      </c>
    </row>
    <row r="18" spans="1:15" ht="210" customHeight="1" thickBot="1">
      <c r="A18" s="12" t="s">
        <v>19</v>
      </c>
      <c r="B18" s="14" t="s">
        <v>22</v>
      </c>
      <c r="C18" s="36"/>
      <c r="D18" s="36"/>
      <c r="E18" s="20">
        <f t="shared" si="4"/>
        <v>87874.5</v>
      </c>
      <c r="F18" s="20">
        <v>6565.2</v>
      </c>
      <c r="G18" s="20">
        <f>G17-G19</f>
        <v>8168.5999999999995</v>
      </c>
      <c r="H18" s="20">
        <v>8380.1</v>
      </c>
      <c r="I18" s="21">
        <v>9513.6</v>
      </c>
      <c r="J18" s="20">
        <v>11037.3</v>
      </c>
      <c r="K18" s="20">
        <v>13447.7</v>
      </c>
      <c r="L18" s="20">
        <v>14795</v>
      </c>
      <c r="M18" s="20">
        <v>15967</v>
      </c>
      <c r="N18" s="36"/>
      <c r="O18" s="36"/>
    </row>
    <row r="19" spans="1:15" ht="41.25" customHeight="1" thickBot="1">
      <c r="A19" s="12" t="s">
        <v>20</v>
      </c>
      <c r="B19" s="14" t="s">
        <v>17</v>
      </c>
      <c r="C19" s="34"/>
      <c r="D19" s="34"/>
      <c r="E19" s="20">
        <f t="shared" si="4"/>
        <v>3102.1</v>
      </c>
      <c r="F19" s="20">
        <v>0</v>
      </c>
      <c r="G19" s="20">
        <v>639.29999999999995</v>
      </c>
      <c r="H19" s="20">
        <v>721.4</v>
      </c>
      <c r="I19" s="20">
        <v>820</v>
      </c>
      <c r="J19" s="20">
        <v>921.4</v>
      </c>
      <c r="K19" s="22">
        <v>0</v>
      </c>
      <c r="L19" s="22">
        <v>0</v>
      </c>
      <c r="M19" s="22">
        <v>0</v>
      </c>
      <c r="N19" s="34"/>
      <c r="O19" s="34"/>
    </row>
    <row r="20" spans="1:15" ht="182.25" customHeight="1" thickBot="1">
      <c r="A20" s="12" t="s">
        <v>23</v>
      </c>
      <c r="B20" s="13" t="s">
        <v>26</v>
      </c>
      <c r="C20" s="35" t="s">
        <v>36</v>
      </c>
      <c r="D20" s="35" t="s">
        <v>42</v>
      </c>
      <c r="E20" s="19">
        <f t="shared" si="4"/>
        <v>3174.0999999999995</v>
      </c>
      <c r="F20" s="20">
        <f>F21+F22</f>
        <v>489.8</v>
      </c>
      <c r="G20" s="20">
        <v>527.79999999999995</v>
      </c>
      <c r="H20" s="20">
        <f t="shared" ref="H20:I20" si="6">H21+H22</f>
        <v>436</v>
      </c>
      <c r="I20" s="20">
        <f t="shared" si="6"/>
        <v>383.5</v>
      </c>
      <c r="J20" s="20">
        <f>J21+J22</f>
        <v>340.7</v>
      </c>
      <c r="K20" s="20">
        <f t="shared" ref="K20:L20" si="7">K21+K22</f>
        <v>332.1</v>
      </c>
      <c r="L20" s="20">
        <f t="shared" si="7"/>
        <v>332.1</v>
      </c>
      <c r="M20" s="20">
        <f t="shared" ref="M20" si="8">M21+M22</f>
        <v>332.1</v>
      </c>
      <c r="N20" s="35" t="s">
        <v>8</v>
      </c>
      <c r="O20" s="35" t="s">
        <v>47</v>
      </c>
    </row>
    <row r="21" spans="1:15" ht="210" customHeight="1" thickBot="1">
      <c r="A21" s="12" t="s">
        <v>24</v>
      </c>
      <c r="B21" s="14" t="s">
        <v>27</v>
      </c>
      <c r="C21" s="36"/>
      <c r="D21" s="36"/>
      <c r="E21" s="20">
        <f t="shared" si="4"/>
        <v>3029.5999999999995</v>
      </c>
      <c r="F21" s="20">
        <v>489.8</v>
      </c>
      <c r="G21" s="20">
        <f>G20-G22</f>
        <v>485.79999999999995</v>
      </c>
      <c r="H21" s="20">
        <v>397.1</v>
      </c>
      <c r="I21" s="20">
        <v>350.6</v>
      </c>
      <c r="J21" s="20">
        <v>310</v>
      </c>
      <c r="K21" s="20">
        <v>332.1</v>
      </c>
      <c r="L21" s="20">
        <v>332.1</v>
      </c>
      <c r="M21" s="20">
        <v>332.1</v>
      </c>
      <c r="N21" s="36"/>
      <c r="O21" s="36"/>
    </row>
    <row r="22" spans="1:15" ht="41.25" customHeight="1" thickBot="1">
      <c r="A22" s="12" t="s">
        <v>25</v>
      </c>
      <c r="B22" s="14" t="s">
        <v>17</v>
      </c>
      <c r="C22" s="34"/>
      <c r="D22" s="34"/>
      <c r="E22" s="20">
        <f t="shared" si="4"/>
        <v>144.5</v>
      </c>
      <c r="F22" s="20">
        <v>0</v>
      </c>
      <c r="G22" s="20">
        <v>42</v>
      </c>
      <c r="H22" s="20">
        <v>38.9</v>
      </c>
      <c r="I22" s="20">
        <v>32.9</v>
      </c>
      <c r="J22" s="22">
        <v>30.7</v>
      </c>
      <c r="K22" s="22">
        <v>0</v>
      </c>
      <c r="L22" s="22">
        <v>0</v>
      </c>
      <c r="M22" s="22">
        <v>0</v>
      </c>
      <c r="N22" s="34"/>
      <c r="O22" s="34"/>
    </row>
    <row r="23" spans="1:15" ht="182.25" customHeight="1" thickBot="1">
      <c r="A23" s="12" t="s">
        <v>28</v>
      </c>
      <c r="B23" s="13" t="s">
        <v>31</v>
      </c>
      <c r="C23" s="35" t="s">
        <v>36</v>
      </c>
      <c r="D23" s="35" t="s">
        <v>42</v>
      </c>
      <c r="E23" s="19">
        <f t="shared" si="4"/>
        <v>40623.800000000003</v>
      </c>
      <c r="F23" s="20">
        <f>F24+F25</f>
        <v>4082.5</v>
      </c>
      <c r="G23" s="20">
        <v>5206.5</v>
      </c>
      <c r="H23" s="20">
        <f t="shared" ref="H23:M23" si="9">H24+H25</f>
        <v>5204.2</v>
      </c>
      <c r="I23" s="21">
        <f t="shared" si="9"/>
        <v>4924.8999999999996</v>
      </c>
      <c r="J23" s="21">
        <f t="shared" si="9"/>
        <v>4642.7</v>
      </c>
      <c r="K23" s="21">
        <f t="shared" si="9"/>
        <v>5234.1000000000004</v>
      </c>
      <c r="L23" s="21">
        <f t="shared" si="9"/>
        <v>5553.3</v>
      </c>
      <c r="M23" s="21">
        <f t="shared" si="9"/>
        <v>5775.6</v>
      </c>
      <c r="N23" s="35" t="s">
        <v>8</v>
      </c>
      <c r="O23" s="35" t="s">
        <v>48</v>
      </c>
    </row>
    <row r="24" spans="1:15" ht="210" customHeight="1" thickBot="1">
      <c r="A24" s="12" t="s">
        <v>29</v>
      </c>
      <c r="B24" s="14" t="s">
        <v>32</v>
      </c>
      <c r="C24" s="36"/>
      <c r="D24" s="36"/>
      <c r="E24" s="20">
        <f t="shared" si="4"/>
        <v>39078.400000000001</v>
      </c>
      <c r="F24" s="20">
        <v>4082.5</v>
      </c>
      <c r="G24" s="20">
        <f>G23-G25</f>
        <v>4824.5</v>
      </c>
      <c r="H24" s="24">
        <v>4795.2</v>
      </c>
      <c r="I24" s="20">
        <v>4511.8999999999996</v>
      </c>
      <c r="J24" s="20">
        <v>4301.3</v>
      </c>
      <c r="K24" s="20">
        <v>5234.1000000000004</v>
      </c>
      <c r="L24" s="20">
        <v>5553.3</v>
      </c>
      <c r="M24" s="20">
        <v>5775.6</v>
      </c>
      <c r="N24" s="36"/>
      <c r="O24" s="36"/>
    </row>
    <row r="25" spans="1:15" ht="41.25" customHeight="1" thickBot="1">
      <c r="A25" s="12" t="s">
        <v>30</v>
      </c>
      <c r="B25" s="14" t="s">
        <v>17</v>
      </c>
      <c r="C25" s="34"/>
      <c r="D25" s="34"/>
      <c r="E25" s="20">
        <f t="shared" si="4"/>
        <v>1545.4</v>
      </c>
      <c r="F25" s="20">
        <v>0</v>
      </c>
      <c r="G25" s="20">
        <v>382</v>
      </c>
      <c r="H25" s="20">
        <v>409</v>
      </c>
      <c r="I25" s="20">
        <v>413</v>
      </c>
      <c r="J25" s="22">
        <v>341.4</v>
      </c>
      <c r="K25" s="22">
        <v>0</v>
      </c>
      <c r="L25" s="22">
        <v>0</v>
      </c>
      <c r="M25" s="22">
        <v>0</v>
      </c>
      <c r="N25" s="34"/>
      <c r="O25" s="34"/>
    </row>
    <row r="26" spans="1:15" ht="26.25" thickBot="1">
      <c r="A26" s="40" t="s">
        <v>49</v>
      </c>
      <c r="B26" s="41"/>
      <c r="C26" s="41"/>
      <c r="D26" s="42"/>
      <c r="E26" s="25">
        <f t="shared" ref="E26:M26" si="10">E12+E14+E17+E20+E23</f>
        <v>734432</v>
      </c>
      <c r="F26" s="25">
        <f t="shared" si="10"/>
        <v>99508.5</v>
      </c>
      <c r="G26" s="25">
        <f t="shared" si="10"/>
        <v>110150.40000000001</v>
      </c>
      <c r="H26" s="25">
        <f t="shared" si="10"/>
        <v>103910.59999999999</v>
      </c>
      <c r="I26" s="25">
        <f t="shared" si="10"/>
        <v>88980.7</v>
      </c>
      <c r="J26" s="25">
        <f t="shared" si="10"/>
        <v>78191</v>
      </c>
      <c r="K26" s="25">
        <f t="shared" si="10"/>
        <v>80357.500000000015</v>
      </c>
      <c r="L26" s="25">
        <f t="shared" si="10"/>
        <v>84617.700000000012</v>
      </c>
      <c r="M26" s="25">
        <f t="shared" si="10"/>
        <v>88715.6</v>
      </c>
      <c r="N26" s="33"/>
      <c r="O26" s="33"/>
    </row>
    <row r="27" spans="1:15" ht="26.25" thickBot="1">
      <c r="A27" s="37" t="s">
        <v>33</v>
      </c>
      <c r="B27" s="38"/>
      <c r="C27" s="38"/>
      <c r="D27" s="39"/>
      <c r="E27" s="18">
        <f t="shared" ref="E27:M27" si="11">E16+E19+E22+E25</f>
        <v>5451.9</v>
      </c>
      <c r="F27" s="18">
        <f t="shared" si="11"/>
        <v>0</v>
      </c>
      <c r="G27" s="18">
        <f t="shared" si="11"/>
        <v>1310.3</v>
      </c>
      <c r="H27" s="18">
        <f t="shared" si="11"/>
        <v>1373</v>
      </c>
      <c r="I27" s="18">
        <f t="shared" si="11"/>
        <v>1380.1</v>
      </c>
      <c r="J27" s="18">
        <f t="shared" si="11"/>
        <v>1388.5</v>
      </c>
      <c r="K27" s="18">
        <f t="shared" si="11"/>
        <v>0</v>
      </c>
      <c r="L27" s="18">
        <f t="shared" si="11"/>
        <v>0</v>
      </c>
      <c r="M27" s="18">
        <f t="shared" si="11"/>
        <v>0</v>
      </c>
      <c r="N27" s="34"/>
      <c r="O27" s="34"/>
    </row>
  </sheetData>
  <mergeCells count="39">
    <mergeCell ref="N1:P1"/>
    <mergeCell ref="N2:P2"/>
    <mergeCell ref="N3:P3"/>
    <mergeCell ref="N4:P4"/>
    <mergeCell ref="N6:P6"/>
    <mergeCell ref="C23:C25"/>
    <mergeCell ref="D23:D25"/>
    <mergeCell ref="N23:N25"/>
    <mergeCell ref="O23:O25"/>
    <mergeCell ref="N17:N19"/>
    <mergeCell ref="O17:O19"/>
    <mergeCell ref="C20:C22"/>
    <mergeCell ref="D20:D22"/>
    <mergeCell ref="N20:N22"/>
    <mergeCell ref="O20:O22"/>
    <mergeCell ref="O10:O11"/>
    <mergeCell ref="D12:D13"/>
    <mergeCell ref="N12:N13"/>
    <mergeCell ref="O12:O13"/>
    <mergeCell ref="C14:C16"/>
    <mergeCell ref="D14:D16"/>
    <mergeCell ref="N14:N16"/>
    <mergeCell ref="O14:O16"/>
    <mergeCell ref="P10:R10"/>
    <mergeCell ref="N26:N27"/>
    <mergeCell ref="O26:O27"/>
    <mergeCell ref="J7:O7"/>
    <mergeCell ref="C17:C19"/>
    <mergeCell ref="D17:D19"/>
    <mergeCell ref="A27:D27"/>
    <mergeCell ref="C12:C13"/>
    <mergeCell ref="A26:D26"/>
    <mergeCell ref="A8:O8"/>
    <mergeCell ref="A10:A11"/>
    <mergeCell ref="B10:B11"/>
    <mergeCell ref="C10:C11"/>
    <mergeCell ref="D10:D11"/>
    <mergeCell ref="E10:L10"/>
    <mergeCell ref="N10:N11"/>
  </mergeCells>
  <pageMargins left="0.70866141732283472" right="0.70866141732283472" top="0.74803149606299213" bottom="0.74803149606299213" header="0.31496062992125984" footer="0.31496062992125984"/>
  <pageSetup paperSize="9" scale="30" fitToHeight="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2023-04-24T10:35:40Z</dcterms:modified>
</cp:coreProperties>
</file>