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 полугодие 2021" sheetId="2" r:id="rId1"/>
    <sheet name="1 полугодие 2021 (2)" sheetId="3" r:id="rId2"/>
    <sheet name="1 полугодие 2021 (3)" sheetId="4" r:id="rId3"/>
  </sheets>
  <definedNames>
    <definedName name="_xlnm._FilterDatabase" localSheetId="0" hidden="1">'1 полугодие 2021'!$A$5:$K$5</definedName>
    <definedName name="_xlnm._FilterDatabase" localSheetId="1" hidden="1">'1 полугодие 2021 (2)'!$A$5:$G$5</definedName>
    <definedName name="_xlnm._FilterDatabase" localSheetId="2" hidden="1">'1 полугодие 2021 (3)'!$A$5:$I$5</definedName>
    <definedName name="_xlnm.Print_Area" localSheetId="0">'1 полугодие 2021'!$A$1:$I$31</definedName>
    <definedName name="_xlnm.Print_Area" localSheetId="1">'1 полугодие 2021 (2)'!$A$1:$E$33</definedName>
    <definedName name="_xlnm.Print_Area" localSheetId="2">'1 полугодие 2021 (3)'!$A$1:$H$33</definedName>
  </definedNames>
  <calcPr calcId="125725" iterate="1"/>
</workbook>
</file>

<file path=xl/calcChain.xml><?xml version="1.0" encoding="utf-8"?>
<calcChain xmlns="http://schemas.openxmlformats.org/spreadsheetml/2006/main">
  <c r="D32" i="4"/>
  <c r="E32"/>
  <c r="F32"/>
  <c r="F33" s="1"/>
  <c r="G32"/>
  <c r="H32"/>
  <c r="E33"/>
  <c r="G33"/>
  <c r="D15"/>
  <c r="D33" s="1"/>
  <c r="E15"/>
  <c r="F15"/>
  <c r="G15"/>
  <c r="H15"/>
  <c r="C32"/>
  <c r="C15"/>
  <c r="C33" s="1"/>
  <c r="D32" i="3"/>
  <c r="E32"/>
  <c r="C32"/>
  <c r="D15"/>
  <c r="E15"/>
  <c r="C15"/>
  <c r="C31" i="2"/>
  <c r="H33" i="4" l="1"/>
  <c r="D33" i="3"/>
  <c r="E33"/>
  <c r="C33"/>
  <c r="D31" i="2"/>
  <c r="E31"/>
  <c r="F31"/>
  <c r="H31"/>
  <c r="I7"/>
  <c r="I8"/>
  <c r="I9"/>
  <c r="I31" s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G31" l="1"/>
  <c r="I6"/>
  <c r="G6"/>
  <c r="F6"/>
</calcChain>
</file>

<file path=xl/sharedStrings.xml><?xml version="1.0" encoding="utf-8"?>
<sst xmlns="http://schemas.openxmlformats.org/spreadsheetml/2006/main" count="176" uniqueCount="62">
  <si>
    <t>Уточненный план</t>
  </si>
  <si>
    <t>Исполнение по расходам в разрезе муниципальных программ</t>
  </si>
  <si>
    <t>Код бюджетной классификации</t>
  </si>
  <si>
    <t>Отклонение от годового плана</t>
  </si>
  <si>
    <t>(руб.)</t>
  </si>
  <si>
    <t>30 0 00 00000</t>
  </si>
  <si>
    <t>31 0 00 00000</t>
  </si>
  <si>
    <t>32 0 00 00000</t>
  </si>
  <si>
    <t>33 0 00 00000</t>
  </si>
  <si>
    <t>43 0 00 00000</t>
  </si>
  <si>
    <t>49 0 00 00000</t>
  </si>
  <si>
    <t>50 0 00 00000</t>
  </si>
  <si>
    <t>53 0 00 00000</t>
  </si>
  <si>
    <t>54 0 00 00000</t>
  </si>
  <si>
    <t>55 0 00 00000</t>
  </si>
  <si>
    <t>56 0 00 00000</t>
  </si>
  <si>
    <t>61 0 00 00000</t>
  </si>
  <si>
    <t>64 0 00 00000</t>
  </si>
  <si>
    <t>66 0 00 00000</t>
  </si>
  <si>
    <t>81 0 00 00000</t>
  </si>
  <si>
    <t>85 0 00 00000</t>
  </si>
  <si>
    <t>86 0 00 00000</t>
  </si>
  <si>
    <t>Муниципальная программа "Переселение граждан Энгельсского муниципального района из аварийного жилищного фонда"</t>
  </si>
  <si>
    <t>1Б 0 00 00000</t>
  </si>
  <si>
    <t>Ведомственная целевая программа «Развитие земельных отношений на территории Энгельсского муниципального района Саратовской области»</t>
  </si>
  <si>
    <t>Муниципальная программа «Совершенствование системы оплаты труда работников отдельных муниципальных учреждений Энгельсского муниципального района на 2020-2023 годы»</t>
  </si>
  <si>
    <t>1Д 0 00 00000</t>
  </si>
  <si>
    <t>1Г 0 00 00000</t>
  </si>
  <si>
    <t>1Е 0 00 00000</t>
  </si>
  <si>
    <t>Ведомственная целевая программа "Эффективное управление и распоряжение муниципальным имуществом на территории Энгельсского муниципального района Саратовской области на 2018-2023 годы"</t>
  </si>
  <si>
    <t>Муниципальная программа "Обеспечение жильем молодых семей Энгельсского муниципального района" на 2019-2025 годы</t>
  </si>
  <si>
    <t>Муниципальная программма "Развитие агропромышленного комплекса и сельских территорий в Энгельсском муниципальном районе на 2013-2025 годы"</t>
  </si>
  <si>
    <t>84 0 00 00000</t>
  </si>
  <si>
    <t>Муниципальная программа "Энергосбережение и повышение энергетической эффективности Энгельсского муниципального района "</t>
  </si>
  <si>
    <t>План 1 полугодие</t>
  </si>
  <si>
    <t>Фактическое исполнение на 01.07.2021 г.</t>
  </si>
  <si>
    <t>Отклонение от плана                          1 полугодие</t>
  </si>
  <si>
    <t>Муниципальная программа "Комплексное развитие сельских территорий в Энгельсском муниципальном районе на 2021-2025 годы"</t>
  </si>
  <si>
    <t>Муниципальная программа "Переселение граждан Энгельсского муниципального района из аварийного жилищного фонда в 2019-2026 годах"</t>
  </si>
  <si>
    <t>Муниципальная программа "Переселение граждан Энгельсского муниципального района из аварийного жилищного фонда в 2021-2022 годах"</t>
  </si>
  <si>
    <t>1К 0 00 00000</t>
  </si>
  <si>
    <t>Муниципальная программа "Строительство объектов культуры в Энгельсском муниципальном районе Саратовской области" на 2020-2024 годы</t>
  </si>
  <si>
    <t>1Л 0 00 00000</t>
  </si>
  <si>
    <t>Муниципальная программа "Молодежь Энгельсского муниципального района" на 2015-2024 годы</t>
  </si>
  <si>
    <t>Муниципальная программа "Развитие физической культуры и спорта на территории Энгельсского муниципального района" на 2018-2024 годы</t>
  </si>
  <si>
    <t>Ведомственная целевая программа "Управление муниципальными финансами Энгельсского муниципального района на 2018-2024 годы"</t>
  </si>
  <si>
    <t>Муниципальная программа "Развитие образования в Энгельсском муниципальном районе" на 2018-2024 годы</t>
  </si>
  <si>
    <t>Ведомственная целевая программа "Дорожная деятельность в отношении автомобильных дорог местного значения вне границ населенных пунктов в границах  Энгельсского муниципального района на 2018-2024 годы"</t>
  </si>
  <si>
    <t>Ведомственная целевая программа "Развитие культуры на территории Энгельсского муниципального района Саратовской области" на 2020-2024 годы</t>
  </si>
  <si>
    <t>Муниципальная программа "Развитие системы дошкольного образования  Энгельсского муниципального района" на 2012-2022 годы</t>
  </si>
  <si>
    <t>Муниципальная программа "Создание на территории Энгельсского муниципального района новых мест в общеобразовательных организациях" на 2017-2023 годы</t>
  </si>
  <si>
    <t>Ведомственная целевая программа "Организация похоронного дела, содержание муниципальных жилых и нежилых помещений, находящихся в собственности Энгельсского муниципального района на 2018-2024 годы"</t>
  </si>
  <si>
    <t>Ведомственная целевая программа "Социальная поддержка отдельных категорий граждан на территории Энгельсского муниципального района в 2018-2024 годах"</t>
  </si>
  <si>
    <t>Ведомственная целевая программа "Предотвращение рисков, смягчение последствий чрезвычайных ситуаций техногенного характера в Энгельсском муниципальном районе в 2018-2022 годах"</t>
  </si>
  <si>
    <t>Ведомственная целевая программа "Обеспечение деятельности муниципального бюджетного учреждения "Единая дирекция по капитальному строительству" по предоставлению сведений, содержащихся в информационной системе обеспечения градостроительной деятельности администрации Энгельсского муниципального района" на 2018-2024 годы</t>
  </si>
  <si>
    <t>Муниципальная программа "Повышение качества водоснабжения населения и водоотведения в границах поселений, входящих в состав Энгельсского муниципального района"</t>
  </si>
  <si>
    <t>87 0 00 00000</t>
  </si>
  <si>
    <t>на 1 июля  2022 года</t>
  </si>
  <si>
    <t>Наименование программы в 2022 году</t>
  </si>
  <si>
    <t>Фактическое исполнение на 01.07.2022 г.</t>
  </si>
  <si>
    <t>Отклонение от исполнения          2021 года</t>
  </si>
  <si>
    <t>Муниципальная программа "Создание муниципальной автоматизированной системы централизованного оповещения Энгельсского муниципального района" на 2021-2025 годы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</si>
</sst>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000000000"/>
    <numFmt numFmtId="165" formatCode="#,##0.00_ ;[Red]\-#,##0.00\ 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30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1" applyFont="1" applyFill="1" applyAlignment="1" applyProtection="1">
      <alignment wrapText="1"/>
      <protection hidden="1"/>
    </xf>
    <xf numFmtId="0" fontId="5" fillId="0" borderId="0" xfId="1" applyFont="1" applyFill="1" applyAlignment="1" applyProtection="1">
      <alignment horizontal="right" vertical="center" wrapText="1"/>
      <protection hidden="1"/>
    </xf>
    <xf numFmtId="0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0" fontId="10" fillId="0" borderId="0" xfId="1" applyFont="1" applyFill="1" applyAlignment="1" applyProtection="1">
      <alignment wrapText="1"/>
      <protection hidden="1"/>
    </xf>
    <xf numFmtId="0" fontId="11" fillId="0" borderId="0" xfId="0" applyFont="1" applyAlignment="1">
      <alignment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2" fillId="0" borderId="2" xfId="0" applyFont="1" applyBorder="1" applyAlignment="1">
      <alignment wrapText="1"/>
    </xf>
    <xf numFmtId="165" fontId="7" fillId="0" borderId="1" xfId="1" applyNumberFormat="1" applyFont="1" applyFill="1" applyBorder="1" applyAlignment="1" applyProtection="1">
      <protection hidden="1"/>
    </xf>
    <xf numFmtId="165" fontId="8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0" fontId="7" fillId="0" borderId="1" xfId="1" applyNumberFormat="1" applyFont="1" applyFill="1" applyBorder="1" applyAlignment="1" applyProtection="1">
      <alignment horizontal="center" wrapText="1"/>
      <protection hidden="1"/>
    </xf>
    <xf numFmtId="165" fontId="7" fillId="0" borderId="1" xfId="1" applyNumberFormat="1" applyFont="1" applyFill="1" applyBorder="1" applyAlignment="1" applyProtection="1">
      <alignment horizontal="center" wrapText="1"/>
      <protection hidden="1"/>
    </xf>
    <xf numFmtId="43" fontId="7" fillId="0" borderId="1" xfId="1" applyNumberFormat="1" applyFont="1" applyFill="1" applyBorder="1" applyAlignment="1" applyProtection="1">
      <alignment horizontal="center" wrapText="1"/>
      <protection hidden="1"/>
    </xf>
    <xf numFmtId="0" fontId="7" fillId="0" borderId="1" xfId="1" applyNumberFormat="1" applyFont="1" applyFill="1" applyBorder="1" applyAlignment="1" applyProtection="1">
      <alignment horizontal="left" vertical="top" wrapText="1"/>
      <protection hidden="1"/>
    </xf>
    <xf numFmtId="164" fontId="7" fillId="0" borderId="1" xfId="1" applyNumberFormat="1" applyFont="1" applyFill="1" applyBorder="1" applyAlignment="1" applyProtection="1">
      <alignment horizontal="left" vertical="top" wrapText="1"/>
      <protection hidden="1"/>
    </xf>
    <xf numFmtId="164" fontId="7" fillId="0" borderId="1" xfId="1" applyNumberFormat="1" applyFont="1" applyFill="1" applyBorder="1" applyAlignment="1" applyProtection="1">
      <alignment horizontal="center" wrapText="1"/>
      <protection hidden="1"/>
    </xf>
    <xf numFmtId="43" fontId="7" fillId="0" borderId="1" xfId="1" applyNumberFormat="1" applyFont="1" applyFill="1" applyBorder="1" applyAlignment="1" applyProtection="1"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4" fillId="0" borderId="1" xfId="0" applyFont="1" applyBorder="1" applyAlignment="1">
      <alignment wrapText="1"/>
    </xf>
    <xf numFmtId="165" fontId="8" fillId="0" borderId="0" xfId="1" applyNumberFormat="1" applyFont="1" applyFill="1" applyBorder="1" applyAlignment="1" applyProtection="1">
      <alignment wrapText="1"/>
      <protection hidden="1"/>
    </xf>
    <xf numFmtId="43" fontId="6" fillId="3" borderId="1" xfId="1" applyNumberFormat="1" applyFont="1" applyFill="1" applyBorder="1" applyAlignment="1" applyProtection="1">
      <protection hidden="1"/>
    </xf>
    <xf numFmtId="165" fontId="6" fillId="3" borderId="1" xfId="1" applyNumberFormat="1" applyFont="1" applyFill="1" applyBorder="1" applyAlignment="1" applyProtection="1">
      <alignment wrapText="1"/>
      <protection hidden="1"/>
    </xf>
    <xf numFmtId="43" fontId="4" fillId="0" borderId="0" xfId="0" applyNumberFormat="1" applyFont="1" applyAlignment="1">
      <alignment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topLeftCell="A16" zoomScale="76" zoomScaleNormal="80" zoomScaleSheetLayoutView="76" workbookViewId="0">
      <selection activeCell="A5" sqref="A5:XFD5"/>
    </sheetView>
  </sheetViews>
  <sheetFormatPr defaultRowHeight="15"/>
  <cols>
    <col min="1" max="1" width="103.28515625" style="1" customWidth="1"/>
    <col min="2" max="2" width="18.7109375" style="1" customWidth="1"/>
    <col min="3" max="3" width="21.7109375" style="1" customWidth="1"/>
    <col min="4" max="4" width="20.28515625" style="1" customWidth="1"/>
    <col min="5" max="5" width="20.42578125" style="1" customWidth="1"/>
    <col min="6" max="6" width="20.85546875" style="1" customWidth="1"/>
    <col min="7" max="7" width="17.7109375" style="1" customWidth="1"/>
    <col min="8" max="8" width="20.7109375" style="1" customWidth="1"/>
    <col min="9" max="9" width="21.85546875" style="1" customWidth="1"/>
    <col min="10" max="16384" width="9.140625" style="1"/>
  </cols>
  <sheetData>
    <row r="1" spans="1:11" ht="18">
      <c r="A1" s="28" t="s">
        <v>1</v>
      </c>
      <c r="B1" s="28"/>
      <c r="C1" s="28"/>
      <c r="D1" s="28"/>
      <c r="E1" s="28"/>
      <c r="F1" s="28"/>
      <c r="G1" s="28"/>
    </row>
    <row r="2" spans="1:11" ht="18">
      <c r="A2" s="9"/>
      <c r="B2" s="9"/>
      <c r="C2" s="9"/>
      <c r="D2" s="9"/>
      <c r="E2" s="9"/>
      <c r="F2" s="9"/>
      <c r="G2" s="9"/>
    </row>
    <row r="3" spans="1:11" s="2" customFormat="1" ht="12.75">
      <c r="A3" s="29" t="s">
        <v>57</v>
      </c>
      <c r="B3" s="29"/>
      <c r="C3" s="29"/>
      <c r="D3" s="29"/>
      <c r="E3" s="29"/>
      <c r="F3" s="29"/>
      <c r="G3" s="29"/>
    </row>
    <row r="4" spans="1:11" s="2" customFormat="1" ht="12.75">
      <c r="A4" s="7"/>
      <c r="B4" s="7"/>
      <c r="C4" s="7"/>
      <c r="D4" s="7"/>
      <c r="E4" s="7"/>
      <c r="F4" s="7"/>
      <c r="G4" s="8"/>
      <c r="H4" s="3"/>
      <c r="I4" s="4" t="s">
        <v>4</v>
      </c>
    </row>
    <row r="5" spans="1:11" s="2" customFormat="1" ht="45">
      <c r="A5" s="5" t="s">
        <v>58</v>
      </c>
      <c r="B5" s="5" t="s">
        <v>2</v>
      </c>
      <c r="C5" s="5" t="s">
        <v>0</v>
      </c>
      <c r="D5" s="5" t="s">
        <v>34</v>
      </c>
      <c r="E5" s="5" t="s">
        <v>59</v>
      </c>
      <c r="F5" s="5" t="s">
        <v>3</v>
      </c>
      <c r="G5" s="5" t="s">
        <v>36</v>
      </c>
      <c r="H5" s="5" t="s">
        <v>35</v>
      </c>
      <c r="I5" s="5" t="s">
        <v>60</v>
      </c>
    </row>
    <row r="6" spans="1:11" s="2" customFormat="1" ht="28.5">
      <c r="A6" s="17" t="s">
        <v>38</v>
      </c>
      <c r="B6" s="14" t="s">
        <v>23</v>
      </c>
      <c r="C6" s="16">
        <v>6012000</v>
      </c>
      <c r="D6" s="16">
        <v>4999300</v>
      </c>
      <c r="E6" s="16">
        <v>4999227</v>
      </c>
      <c r="F6" s="12">
        <f t="shared" ref="F6" si="0">E6-C6</f>
        <v>-1012773</v>
      </c>
      <c r="G6" s="12">
        <f t="shared" ref="G6" si="1">E6-D6</f>
        <v>-73</v>
      </c>
      <c r="H6" s="15">
        <v>0</v>
      </c>
      <c r="I6" s="11">
        <f t="shared" ref="I6:I30" si="2">E6-H6</f>
        <v>4999227</v>
      </c>
    </row>
    <row r="7" spans="1:11" s="2" customFormat="1" ht="28.5">
      <c r="A7" s="17" t="s">
        <v>25</v>
      </c>
      <c r="B7" s="14" t="s">
        <v>27</v>
      </c>
      <c r="C7" s="16">
        <v>148427300</v>
      </c>
      <c r="D7" s="16">
        <v>62141347.189999998</v>
      </c>
      <c r="E7" s="16">
        <v>62141347.189999998</v>
      </c>
      <c r="F7" s="12">
        <f t="shared" ref="F7:F30" si="3">E7-C7</f>
        <v>-86285952.810000002</v>
      </c>
      <c r="G7" s="12">
        <f t="shared" ref="G7:G30" si="4">E7-D7</f>
        <v>0</v>
      </c>
      <c r="H7" s="11">
        <v>46845085.369999997</v>
      </c>
      <c r="I7" s="11">
        <f t="shared" si="2"/>
        <v>15296261.82</v>
      </c>
    </row>
    <row r="8" spans="1:11" s="2" customFormat="1" ht="28.5">
      <c r="A8" s="17" t="s">
        <v>37</v>
      </c>
      <c r="B8" s="14" t="s">
        <v>26</v>
      </c>
      <c r="C8" s="16">
        <v>322600</v>
      </c>
      <c r="D8" s="16">
        <v>70900</v>
      </c>
      <c r="E8" s="16">
        <v>70900</v>
      </c>
      <c r="F8" s="12">
        <f t="shared" si="3"/>
        <v>-251700</v>
      </c>
      <c r="G8" s="12">
        <f t="shared" si="4"/>
        <v>0</v>
      </c>
      <c r="H8" s="11">
        <v>3549860</v>
      </c>
      <c r="I8" s="11">
        <f t="shared" si="2"/>
        <v>-3478960</v>
      </c>
    </row>
    <row r="9" spans="1:11" s="2" customFormat="1" ht="30.75" customHeight="1">
      <c r="A9" s="17" t="s">
        <v>61</v>
      </c>
      <c r="B9" s="14" t="s">
        <v>28</v>
      </c>
      <c r="C9" s="16">
        <v>191000</v>
      </c>
      <c r="D9" s="16">
        <v>0</v>
      </c>
      <c r="E9" s="16">
        <v>0</v>
      </c>
      <c r="F9" s="12">
        <f t="shared" si="3"/>
        <v>-191000</v>
      </c>
      <c r="G9" s="12">
        <f t="shared" si="4"/>
        <v>0</v>
      </c>
      <c r="H9" s="11">
        <v>0</v>
      </c>
      <c r="I9" s="11">
        <f t="shared" si="2"/>
        <v>0</v>
      </c>
    </row>
    <row r="10" spans="1:11" s="2" customFormat="1" ht="28.5">
      <c r="A10" s="17" t="s">
        <v>39</v>
      </c>
      <c r="B10" s="14" t="s">
        <v>40</v>
      </c>
      <c r="C10" s="16">
        <v>24371216.52</v>
      </c>
      <c r="D10" s="16">
        <v>4548703</v>
      </c>
      <c r="E10" s="16">
        <v>4548703</v>
      </c>
      <c r="F10" s="12">
        <f t="shared" si="3"/>
        <v>-19822513.52</v>
      </c>
      <c r="G10" s="12">
        <f t="shared" si="4"/>
        <v>0</v>
      </c>
      <c r="H10" s="11">
        <v>0</v>
      </c>
      <c r="I10" s="11">
        <f t="shared" si="2"/>
        <v>4548703</v>
      </c>
      <c r="K10" s="12"/>
    </row>
    <row r="11" spans="1:11" s="2" customFormat="1" ht="28.5">
      <c r="A11" s="17" t="s">
        <v>41</v>
      </c>
      <c r="B11" s="14" t="s">
        <v>42</v>
      </c>
      <c r="C11" s="16">
        <v>609400</v>
      </c>
      <c r="D11" s="16">
        <v>578340</v>
      </c>
      <c r="E11" s="16">
        <v>578340</v>
      </c>
      <c r="F11" s="12">
        <f t="shared" si="3"/>
        <v>-31060</v>
      </c>
      <c r="G11" s="12">
        <f t="shared" si="4"/>
        <v>0</v>
      </c>
      <c r="H11" s="11">
        <v>0</v>
      </c>
      <c r="I11" s="11">
        <f t="shared" si="2"/>
        <v>578340</v>
      </c>
    </row>
    <row r="12" spans="1:11" s="2" customFormat="1" ht="42.75">
      <c r="A12" s="18" t="s">
        <v>29</v>
      </c>
      <c r="B12" s="6" t="s">
        <v>5</v>
      </c>
      <c r="C12" s="20">
        <v>322500</v>
      </c>
      <c r="D12" s="20">
        <v>168524.23</v>
      </c>
      <c r="E12" s="20">
        <v>168524.23</v>
      </c>
      <c r="F12" s="12">
        <f t="shared" si="3"/>
        <v>-153975.76999999999</v>
      </c>
      <c r="G12" s="12">
        <f t="shared" si="4"/>
        <v>0</v>
      </c>
      <c r="H12" s="11">
        <v>260857.67</v>
      </c>
      <c r="I12" s="11">
        <f t="shared" si="2"/>
        <v>-92333.440000000002</v>
      </c>
    </row>
    <row r="13" spans="1:11" s="2" customFormat="1" ht="14.25">
      <c r="A13" s="18" t="s">
        <v>43</v>
      </c>
      <c r="B13" s="6" t="s">
        <v>6</v>
      </c>
      <c r="C13" s="20">
        <v>8570068.8499999996</v>
      </c>
      <c r="D13" s="20">
        <v>3401292.71</v>
      </c>
      <c r="E13" s="20">
        <v>3392092.71</v>
      </c>
      <c r="F13" s="12">
        <f t="shared" si="3"/>
        <v>-5177976.1399999997</v>
      </c>
      <c r="G13" s="12">
        <f t="shared" si="4"/>
        <v>-9200</v>
      </c>
      <c r="H13" s="11">
        <v>2805122.94</v>
      </c>
      <c r="I13" s="11">
        <f t="shared" si="2"/>
        <v>586969.77</v>
      </c>
    </row>
    <row r="14" spans="1:11" s="2" customFormat="1" ht="28.5">
      <c r="A14" s="18" t="s">
        <v>44</v>
      </c>
      <c r="B14" s="6" t="s">
        <v>7</v>
      </c>
      <c r="C14" s="20">
        <v>442687642.02999997</v>
      </c>
      <c r="D14" s="20">
        <v>197171515.90000001</v>
      </c>
      <c r="E14" s="20">
        <v>196771515.90000001</v>
      </c>
      <c r="F14" s="12">
        <f t="shared" si="3"/>
        <v>-245916126.12999997</v>
      </c>
      <c r="G14" s="12">
        <f t="shared" si="4"/>
        <v>-400000</v>
      </c>
      <c r="H14" s="11">
        <v>129061475.14</v>
      </c>
      <c r="I14" s="11">
        <f t="shared" si="2"/>
        <v>67710040.760000005</v>
      </c>
    </row>
    <row r="15" spans="1:11" s="2" customFormat="1" ht="28.5">
      <c r="A15" s="18" t="s">
        <v>45</v>
      </c>
      <c r="B15" s="6" t="s">
        <v>8</v>
      </c>
      <c r="C15" s="20">
        <v>488330447.13</v>
      </c>
      <c r="D15" s="20">
        <v>56552531.140000001</v>
      </c>
      <c r="E15" s="20">
        <v>56552531.140000001</v>
      </c>
      <c r="F15" s="12">
        <f t="shared" si="3"/>
        <v>-431777915.99000001</v>
      </c>
      <c r="G15" s="12">
        <f t="shared" si="4"/>
        <v>0</v>
      </c>
      <c r="H15" s="11">
        <v>65620354.140000001</v>
      </c>
      <c r="I15" s="11">
        <f t="shared" si="2"/>
        <v>-9067823</v>
      </c>
    </row>
    <row r="16" spans="1:11" s="2" customFormat="1" ht="28.5">
      <c r="A16" s="18" t="s">
        <v>46</v>
      </c>
      <c r="B16" s="6" t="s">
        <v>9</v>
      </c>
      <c r="C16" s="20">
        <v>3923533952.73</v>
      </c>
      <c r="D16" s="20">
        <v>1803380775.9000001</v>
      </c>
      <c r="E16" s="20">
        <v>1801954220.3599999</v>
      </c>
      <c r="F16" s="12">
        <f t="shared" si="3"/>
        <v>-2121579732.3700001</v>
      </c>
      <c r="G16" s="12">
        <f t="shared" si="4"/>
        <v>-1426555.5400002003</v>
      </c>
      <c r="H16" s="11">
        <v>1693449415.55</v>
      </c>
      <c r="I16" s="11">
        <f t="shared" si="2"/>
        <v>108504804.80999994</v>
      </c>
    </row>
    <row r="17" spans="1:9" s="2" customFormat="1" ht="42.75">
      <c r="A17" s="18" t="s">
        <v>47</v>
      </c>
      <c r="B17" s="6" t="s">
        <v>10</v>
      </c>
      <c r="C17" s="20">
        <v>23675356.140000001</v>
      </c>
      <c r="D17" s="20">
        <v>3672418.02</v>
      </c>
      <c r="E17" s="20">
        <v>3672418.02</v>
      </c>
      <c r="F17" s="12">
        <f t="shared" si="3"/>
        <v>-20002938.120000001</v>
      </c>
      <c r="G17" s="12">
        <f t="shared" si="4"/>
        <v>0</v>
      </c>
      <c r="H17" s="11">
        <v>2474834.66</v>
      </c>
      <c r="I17" s="11">
        <f t="shared" si="2"/>
        <v>1197583.3599999999</v>
      </c>
    </row>
    <row r="18" spans="1:9" s="2" customFormat="1" ht="28.5">
      <c r="A18" s="18" t="s">
        <v>48</v>
      </c>
      <c r="B18" s="6" t="s">
        <v>11</v>
      </c>
      <c r="C18" s="20">
        <v>410259086.39999998</v>
      </c>
      <c r="D18" s="20">
        <v>232031594.5</v>
      </c>
      <c r="E18" s="20">
        <v>232031594.5</v>
      </c>
      <c r="F18" s="12">
        <f t="shared" si="3"/>
        <v>-178227491.89999998</v>
      </c>
      <c r="G18" s="12">
        <f t="shared" si="4"/>
        <v>0</v>
      </c>
      <c r="H18" s="11">
        <v>187076229.71000001</v>
      </c>
      <c r="I18" s="11">
        <f t="shared" si="2"/>
        <v>44955364.789999992</v>
      </c>
    </row>
    <row r="19" spans="1:9" s="2" customFormat="1" ht="28.5">
      <c r="A19" s="18" t="s">
        <v>24</v>
      </c>
      <c r="B19" s="6" t="s">
        <v>12</v>
      </c>
      <c r="C19" s="20">
        <v>1599400</v>
      </c>
      <c r="D19" s="20">
        <v>633516.4</v>
      </c>
      <c r="E19" s="20">
        <v>633516.4</v>
      </c>
      <c r="F19" s="12">
        <f t="shared" si="3"/>
        <v>-965883.6</v>
      </c>
      <c r="G19" s="12">
        <f t="shared" si="4"/>
        <v>0</v>
      </c>
      <c r="H19" s="11">
        <v>471214.45</v>
      </c>
      <c r="I19" s="11">
        <f t="shared" si="2"/>
        <v>162301.95000000001</v>
      </c>
    </row>
    <row r="20" spans="1:9" s="2" customFormat="1" ht="28.5">
      <c r="A20" s="18" t="s">
        <v>49</v>
      </c>
      <c r="B20" s="6" t="s">
        <v>13</v>
      </c>
      <c r="C20" s="20">
        <v>48367300</v>
      </c>
      <c r="D20" s="20">
        <v>25345643.449999999</v>
      </c>
      <c r="E20" s="20">
        <v>25345573.449999999</v>
      </c>
      <c r="F20" s="12">
        <f t="shared" si="3"/>
        <v>-23021726.550000001</v>
      </c>
      <c r="G20" s="12">
        <f t="shared" si="4"/>
        <v>-70</v>
      </c>
      <c r="H20" s="11">
        <v>63093492.890000001</v>
      </c>
      <c r="I20" s="11">
        <f t="shared" si="2"/>
        <v>-37747919.439999998</v>
      </c>
    </row>
    <row r="21" spans="1:9" s="2" customFormat="1" ht="28.5">
      <c r="A21" s="18" t="s">
        <v>30</v>
      </c>
      <c r="B21" s="6" t="s">
        <v>14</v>
      </c>
      <c r="C21" s="20">
        <v>13579938.5</v>
      </c>
      <c r="D21" s="20">
        <v>13579931.630000001</v>
      </c>
      <c r="E21" s="20">
        <v>13579931.630000001</v>
      </c>
      <c r="F21" s="12">
        <f t="shared" si="3"/>
        <v>-6.8699999991804361</v>
      </c>
      <c r="G21" s="12">
        <f t="shared" si="4"/>
        <v>0</v>
      </c>
      <c r="H21" s="11">
        <v>11854575.550000001</v>
      </c>
      <c r="I21" s="11">
        <f t="shared" si="2"/>
        <v>1725356.08</v>
      </c>
    </row>
    <row r="22" spans="1:9" s="2" customFormat="1" ht="28.5">
      <c r="A22" s="18" t="s">
        <v>31</v>
      </c>
      <c r="B22" s="6" t="s">
        <v>15</v>
      </c>
      <c r="C22" s="20">
        <v>1749800.8</v>
      </c>
      <c r="D22" s="20">
        <v>1749800.8</v>
      </c>
      <c r="E22" s="20">
        <v>1749784</v>
      </c>
      <c r="F22" s="12">
        <f t="shared" si="3"/>
        <v>-16.800000000046566</v>
      </c>
      <c r="G22" s="12">
        <f t="shared" si="4"/>
        <v>-16.800000000046566</v>
      </c>
      <c r="H22" s="11">
        <v>0</v>
      </c>
      <c r="I22" s="11">
        <f t="shared" si="2"/>
        <v>1749784</v>
      </c>
    </row>
    <row r="23" spans="1:9" s="2" customFormat="1" ht="28.5">
      <c r="A23" s="18" t="s">
        <v>50</v>
      </c>
      <c r="B23" s="6" t="s">
        <v>16</v>
      </c>
      <c r="C23" s="20">
        <v>0</v>
      </c>
      <c r="D23" s="20">
        <v>0</v>
      </c>
      <c r="E23" s="20">
        <v>0</v>
      </c>
      <c r="F23" s="12">
        <f t="shared" si="3"/>
        <v>0</v>
      </c>
      <c r="G23" s="12">
        <f t="shared" si="4"/>
        <v>0</v>
      </c>
      <c r="H23" s="11">
        <v>45350</v>
      </c>
      <c r="I23" s="11">
        <f t="shared" si="2"/>
        <v>-45350</v>
      </c>
    </row>
    <row r="24" spans="1:9" s="2" customFormat="1" ht="42.75">
      <c r="A24" s="18" t="s">
        <v>51</v>
      </c>
      <c r="B24" s="6" t="s">
        <v>17</v>
      </c>
      <c r="C24" s="20">
        <v>60689208.530000001</v>
      </c>
      <c r="D24" s="20">
        <v>23312811.809999999</v>
      </c>
      <c r="E24" s="20">
        <v>23312628.199999999</v>
      </c>
      <c r="F24" s="12">
        <f t="shared" si="3"/>
        <v>-37376580.329999998</v>
      </c>
      <c r="G24" s="12">
        <f t="shared" si="4"/>
        <v>-183.60999999940395</v>
      </c>
      <c r="H24" s="11">
        <v>27720651.460000001</v>
      </c>
      <c r="I24" s="11">
        <f t="shared" si="2"/>
        <v>-4408023.2600000016</v>
      </c>
    </row>
    <row r="25" spans="1:9" s="2" customFormat="1" ht="28.5">
      <c r="A25" s="18" t="s">
        <v>52</v>
      </c>
      <c r="B25" s="6" t="s">
        <v>18</v>
      </c>
      <c r="C25" s="20">
        <v>100570800</v>
      </c>
      <c r="D25" s="20">
        <v>39582367.659999996</v>
      </c>
      <c r="E25" s="20">
        <v>39582367.460000001</v>
      </c>
      <c r="F25" s="12">
        <f t="shared" si="3"/>
        <v>-60988432.539999999</v>
      </c>
      <c r="G25" s="12">
        <f t="shared" si="4"/>
        <v>-0.19999999552965164</v>
      </c>
      <c r="H25" s="11">
        <v>52177558.960000001</v>
      </c>
      <c r="I25" s="11">
        <f t="shared" si="2"/>
        <v>-12595191.5</v>
      </c>
    </row>
    <row r="26" spans="1:9" s="2" customFormat="1" ht="42.75">
      <c r="A26" s="18" t="s">
        <v>53</v>
      </c>
      <c r="B26" s="6" t="s">
        <v>19</v>
      </c>
      <c r="C26" s="20">
        <v>6500000</v>
      </c>
      <c r="D26" s="20">
        <v>2001322.26</v>
      </c>
      <c r="E26" s="20">
        <v>2001322.26</v>
      </c>
      <c r="F26" s="12">
        <f t="shared" si="3"/>
        <v>-4498677.74</v>
      </c>
      <c r="G26" s="12">
        <f t="shared" si="4"/>
        <v>0</v>
      </c>
      <c r="H26" s="11">
        <v>1925928.57</v>
      </c>
      <c r="I26" s="11">
        <f t="shared" si="2"/>
        <v>75393.689999999944</v>
      </c>
    </row>
    <row r="27" spans="1:9" s="2" customFormat="1" ht="28.5">
      <c r="A27" s="18" t="s">
        <v>33</v>
      </c>
      <c r="B27" s="6" t="s">
        <v>32</v>
      </c>
      <c r="C27" s="20">
        <v>0</v>
      </c>
      <c r="D27" s="20">
        <v>0</v>
      </c>
      <c r="E27" s="20">
        <v>0</v>
      </c>
      <c r="F27" s="12">
        <f t="shared" si="3"/>
        <v>0</v>
      </c>
      <c r="G27" s="12">
        <f t="shared" si="4"/>
        <v>0</v>
      </c>
      <c r="H27" s="11">
        <v>5000000</v>
      </c>
      <c r="I27" s="11">
        <f t="shared" si="2"/>
        <v>-5000000</v>
      </c>
    </row>
    <row r="28" spans="1:9" s="2" customFormat="1" ht="28.5">
      <c r="A28" s="18" t="s">
        <v>22</v>
      </c>
      <c r="B28" s="6" t="s">
        <v>20</v>
      </c>
      <c r="C28" s="20">
        <v>673800</v>
      </c>
      <c r="D28" s="20">
        <v>653107.19999999995</v>
      </c>
      <c r="E28" s="20">
        <v>653107.19999999995</v>
      </c>
      <c r="F28" s="12">
        <f t="shared" si="3"/>
        <v>-20692.800000000047</v>
      </c>
      <c r="G28" s="12">
        <f t="shared" si="4"/>
        <v>0</v>
      </c>
      <c r="H28" s="11">
        <v>0</v>
      </c>
      <c r="I28" s="11">
        <f t="shared" si="2"/>
        <v>653107.19999999995</v>
      </c>
    </row>
    <row r="29" spans="1:9" s="2" customFormat="1" ht="57">
      <c r="A29" s="18" t="s">
        <v>54</v>
      </c>
      <c r="B29" s="19" t="s">
        <v>21</v>
      </c>
      <c r="C29" s="20">
        <v>1479298.24</v>
      </c>
      <c r="D29" s="20">
        <v>600961.49</v>
      </c>
      <c r="E29" s="20">
        <v>600961.49</v>
      </c>
      <c r="F29" s="12">
        <f t="shared" si="3"/>
        <v>-878336.75</v>
      </c>
      <c r="G29" s="12">
        <f t="shared" si="4"/>
        <v>0</v>
      </c>
      <c r="H29" s="11">
        <v>805674.99</v>
      </c>
      <c r="I29" s="11">
        <f t="shared" si="2"/>
        <v>-204713.5</v>
      </c>
    </row>
    <row r="30" spans="1:9" s="2" customFormat="1" ht="28.5">
      <c r="A30" s="18" t="s">
        <v>55</v>
      </c>
      <c r="B30" s="19" t="s">
        <v>56</v>
      </c>
      <c r="C30" s="20">
        <v>191862830</v>
      </c>
      <c r="D30" s="20">
        <v>87085848.109999999</v>
      </c>
      <c r="E30" s="20">
        <v>87085848.109999999</v>
      </c>
      <c r="F30" s="12">
        <f t="shared" si="3"/>
        <v>-104776981.89</v>
      </c>
      <c r="G30" s="12">
        <f t="shared" si="4"/>
        <v>0</v>
      </c>
      <c r="H30" s="11">
        <v>0</v>
      </c>
      <c r="I30" s="11">
        <f t="shared" si="2"/>
        <v>87085848.109999999</v>
      </c>
    </row>
    <row r="31" spans="1:9" s="2" customFormat="1">
      <c r="A31" s="18"/>
      <c r="B31" s="19"/>
      <c r="C31" s="13">
        <f>SUM(C6:C30)</f>
        <v>5904384945.8699999</v>
      </c>
      <c r="D31" s="13">
        <f t="shared" ref="D31:I31" si="5">SUM(D6:D30)</f>
        <v>2563262553.4000001</v>
      </c>
      <c r="E31" s="13">
        <f t="shared" si="5"/>
        <v>2561426454.2499995</v>
      </c>
      <c r="F31" s="13">
        <f t="shared" si="5"/>
        <v>-3342958491.6199999</v>
      </c>
      <c r="G31" s="13">
        <f t="shared" si="5"/>
        <v>-1836099.1500001953</v>
      </c>
      <c r="H31" s="13">
        <f t="shared" si="5"/>
        <v>2294237682.0500002</v>
      </c>
      <c r="I31" s="13">
        <f t="shared" si="5"/>
        <v>267188772.19999993</v>
      </c>
    </row>
    <row r="32" spans="1:9">
      <c r="A32" s="18"/>
      <c r="B32" s="19"/>
      <c r="C32" s="10"/>
      <c r="D32" s="10"/>
      <c r="E32" s="10"/>
      <c r="F32" s="10"/>
      <c r="G32" s="10"/>
      <c r="H32" s="10"/>
      <c r="I32" s="10"/>
    </row>
    <row r="33" spans="1:2">
      <c r="A33" s="18"/>
      <c r="B33" s="18"/>
    </row>
  </sheetData>
  <mergeCells count="2">
    <mergeCell ref="A1:G1"/>
    <mergeCell ref="A3:G3"/>
  </mergeCells>
  <pageMargins left="0.47244094488188981" right="0.35433070866141736" top="0.47244094488188981" bottom="0.47244094488188981" header="0.31496062992125984" footer="0.31496062992125984"/>
  <pageSetup paperSize="9" scale="52" orientation="landscape" blackAndWhite="1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="76" zoomScaleNormal="80" zoomScaleSheetLayoutView="76" workbookViewId="0">
      <selection activeCell="C33" sqref="C33:E33"/>
    </sheetView>
  </sheetViews>
  <sheetFormatPr defaultRowHeight="15"/>
  <cols>
    <col min="1" max="1" width="66.85546875" style="1" customWidth="1"/>
    <col min="2" max="2" width="18.7109375" style="1" customWidth="1"/>
    <col min="3" max="3" width="21.7109375" style="1" customWidth="1"/>
    <col min="4" max="4" width="20.28515625" style="1" customWidth="1"/>
    <col min="5" max="5" width="20.42578125" style="1" customWidth="1"/>
    <col min="6" max="16384" width="9.140625" style="1"/>
  </cols>
  <sheetData>
    <row r="1" spans="1:7" ht="18">
      <c r="A1" s="28" t="s">
        <v>1</v>
      </c>
      <c r="B1" s="28"/>
      <c r="C1" s="28"/>
      <c r="D1" s="28"/>
      <c r="E1" s="28"/>
    </row>
    <row r="2" spans="1:7" ht="18">
      <c r="A2" s="21"/>
      <c r="B2" s="21"/>
      <c r="C2" s="21"/>
      <c r="D2" s="21"/>
      <c r="E2" s="21"/>
    </row>
    <row r="3" spans="1:7" s="2" customFormat="1" ht="12.75">
      <c r="A3" s="29" t="s">
        <v>57</v>
      </c>
      <c r="B3" s="29"/>
      <c r="C3" s="29"/>
      <c r="D3" s="29"/>
      <c r="E3" s="29"/>
    </row>
    <row r="4" spans="1:7" s="2" customFormat="1" ht="12.75">
      <c r="A4" s="7"/>
      <c r="B4" s="7"/>
      <c r="C4" s="7"/>
      <c r="D4" s="7"/>
      <c r="E4" s="7"/>
    </row>
    <row r="5" spans="1:7" s="2" customFormat="1" ht="45">
      <c r="A5" s="5" t="s">
        <v>58</v>
      </c>
      <c r="B5" s="5" t="s">
        <v>2</v>
      </c>
      <c r="C5" s="5" t="s">
        <v>0</v>
      </c>
      <c r="D5" s="5" t="s">
        <v>34</v>
      </c>
      <c r="E5" s="5" t="s">
        <v>59</v>
      </c>
    </row>
    <row r="6" spans="1:7" s="2" customFormat="1" ht="57">
      <c r="A6" s="18" t="s">
        <v>47</v>
      </c>
      <c r="B6" s="6" t="s">
        <v>10</v>
      </c>
      <c r="C6" s="20">
        <v>23675356.140000001</v>
      </c>
      <c r="D6" s="20">
        <v>3672418.02</v>
      </c>
      <c r="E6" s="20">
        <v>3672418.02</v>
      </c>
    </row>
    <row r="7" spans="1:7" s="2" customFormat="1" ht="85.5">
      <c r="A7" s="18" t="s">
        <v>54</v>
      </c>
      <c r="B7" s="19" t="s">
        <v>21</v>
      </c>
      <c r="C7" s="20">
        <v>1479298.24</v>
      </c>
      <c r="D7" s="20">
        <v>600961.49</v>
      </c>
      <c r="E7" s="20">
        <v>600961.49</v>
      </c>
    </row>
    <row r="8" spans="1:7" s="2" customFormat="1" ht="57">
      <c r="A8" s="18" t="s">
        <v>51</v>
      </c>
      <c r="B8" s="6" t="s">
        <v>17</v>
      </c>
      <c r="C8" s="20">
        <v>60689208.530000001</v>
      </c>
      <c r="D8" s="20">
        <v>23312811.809999999</v>
      </c>
      <c r="E8" s="20">
        <v>23312628.199999999</v>
      </c>
    </row>
    <row r="9" spans="1:7" s="2" customFormat="1" ht="30.75" customHeight="1">
      <c r="A9" s="18" t="s">
        <v>53</v>
      </c>
      <c r="B9" s="6" t="s">
        <v>19</v>
      </c>
      <c r="C9" s="20">
        <v>6500000</v>
      </c>
      <c r="D9" s="20">
        <v>2001322.26</v>
      </c>
      <c r="E9" s="20">
        <v>2001322.26</v>
      </c>
    </row>
    <row r="10" spans="1:7" s="2" customFormat="1" ht="42.75">
      <c r="A10" s="18" t="s">
        <v>48</v>
      </c>
      <c r="B10" s="6" t="s">
        <v>11</v>
      </c>
      <c r="C10" s="20">
        <v>410259086.39999998</v>
      </c>
      <c r="D10" s="20">
        <v>232031594.5</v>
      </c>
      <c r="E10" s="20">
        <v>232031594.5</v>
      </c>
      <c r="G10" s="23"/>
    </row>
    <row r="11" spans="1:7" s="2" customFormat="1" ht="42.75">
      <c r="A11" s="18" t="s">
        <v>52</v>
      </c>
      <c r="B11" s="6" t="s">
        <v>18</v>
      </c>
      <c r="C11" s="20">
        <v>100570800</v>
      </c>
      <c r="D11" s="20">
        <v>39582367.659999996</v>
      </c>
      <c r="E11" s="20">
        <v>39582367.460000001</v>
      </c>
    </row>
    <row r="12" spans="1:7" s="2" customFormat="1" ht="42.75">
      <c r="A12" s="18" t="s">
        <v>45</v>
      </c>
      <c r="B12" s="6" t="s">
        <v>8</v>
      </c>
      <c r="C12" s="20">
        <v>488330447.13</v>
      </c>
      <c r="D12" s="20">
        <v>56552531.140000001</v>
      </c>
      <c r="E12" s="20">
        <v>56552531.140000001</v>
      </c>
    </row>
    <row r="13" spans="1:7" s="2" customFormat="1" ht="57">
      <c r="A13" s="18" t="s">
        <v>29</v>
      </c>
      <c r="B13" s="6" t="s">
        <v>5</v>
      </c>
      <c r="C13" s="20">
        <v>322500</v>
      </c>
      <c r="D13" s="20">
        <v>168524.23</v>
      </c>
      <c r="E13" s="20">
        <v>168524.23</v>
      </c>
    </row>
    <row r="14" spans="1:7" s="2" customFormat="1" ht="42.75">
      <c r="A14" s="18" t="s">
        <v>24</v>
      </c>
      <c r="B14" s="6" t="s">
        <v>12</v>
      </c>
      <c r="C14" s="20">
        <v>1599400</v>
      </c>
      <c r="D14" s="20">
        <v>633516.4</v>
      </c>
      <c r="E14" s="20">
        <v>633516.4</v>
      </c>
    </row>
    <row r="15" spans="1:7" s="2" customFormat="1">
      <c r="A15" s="18"/>
      <c r="B15" s="6"/>
      <c r="C15" s="25">
        <f>SUM(C6:C14)</f>
        <v>1093426096.4400001</v>
      </c>
      <c r="D15" s="25">
        <f t="shared" ref="D15:E15" si="0">SUM(D6:D14)</f>
        <v>358556047.50999999</v>
      </c>
      <c r="E15" s="25">
        <f t="shared" si="0"/>
        <v>358555863.69999999</v>
      </c>
    </row>
    <row r="16" spans="1:7" s="2" customFormat="1" ht="42.75">
      <c r="A16" s="17" t="s">
        <v>37</v>
      </c>
      <c r="B16" s="14" t="s">
        <v>26</v>
      </c>
      <c r="C16" s="16">
        <v>322600</v>
      </c>
      <c r="D16" s="16">
        <v>70900</v>
      </c>
      <c r="E16" s="16">
        <v>70900</v>
      </c>
    </row>
    <row r="17" spans="1:7" s="2" customFormat="1" ht="28.5">
      <c r="A17" s="18" t="s">
        <v>43</v>
      </c>
      <c r="B17" s="6" t="s">
        <v>6</v>
      </c>
      <c r="C17" s="20">
        <v>8570068.8499999996</v>
      </c>
      <c r="D17" s="20">
        <v>3401292.71</v>
      </c>
      <c r="E17" s="20">
        <v>3392092.71</v>
      </c>
    </row>
    <row r="18" spans="1:7" s="2" customFormat="1" ht="28.5">
      <c r="A18" s="18" t="s">
        <v>30</v>
      </c>
      <c r="B18" s="6" t="s">
        <v>14</v>
      </c>
      <c r="C18" s="20">
        <v>13579938.5</v>
      </c>
      <c r="D18" s="20">
        <v>13579931.630000001</v>
      </c>
      <c r="E18" s="20">
        <v>13579931.630000001</v>
      </c>
    </row>
    <row r="19" spans="1:7" s="2" customFormat="1" ht="42.75">
      <c r="A19" s="17" t="s">
        <v>38</v>
      </c>
      <c r="B19" s="14" t="s">
        <v>23</v>
      </c>
      <c r="C19" s="16">
        <v>6012000</v>
      </c>
      <c r="D19" s="16">
        <v>4999300</v>
      </c>
      <c r="E19" s="16">
        <v>4999227</v>
      </c>
    </row>
    <row r="20" spans="1:7" s="2" customFormat="1" ht="42.75">
      <c r="A20" s="17" t="s">
        <v>39</v>
      </c>
      <c r="B20" s="14" t="s">
        <v>40</v>
      </c>
      <c r="C20" s="16">
        <v>24371216.52</v>
      </c>
      <c r="D20" s="16">
        <v>4548703</v>
      </c>
      <c r="E20" s="16">
        <v>4548703</v>
      </c>
      <c r="G20" s="24"/>
    </row>
    <row r="21" spans="1:7" s="2" customFormat="1" ht="28.5">
      <c r="A21" s="18" t="s">
        <v>22</v>
      </c>
      <c r="B21" s="6" t="s">
        <v>20</v>
      </c>
      <c r="C21" s="20">
        <v>673800</v>
      </c>
      <c r="D21" s="20">
        <v>653107.19999999995</v>
      </c>
      <c r="E21" s="20">
        <v>653107.19999999995</v>
      </c>
    </row>
    <row r="22" spans="1:7" s="2" customFormat="1" ht="57">
      <c r="A22" s="18" t="s">
        <v>55</v>
      </c>
      <c r="B22" s="19" t="s">
        <v>56</v>
      </c>
      <c r="C22" s="20">
        <v>191862830</v>
      </c>
      <c r="D22" s="20">
        <v>87085848.109999999</v>
      </c>
      <c r="E22" s="20">
        <v>87085848.109999999</v>
      </c>
    </row>
    <row r="23" spans="1:7" s="2" customFormat="1" ht="28.5">
      <c r="A23" s="18" t="s">
        <v>46</v>
      </c>
      <c r="B23" s="6" t="s">
        <v>9</v>
      </c>
      <c r="C23" s="20">
        <v>3923533952.73</v>
      </c>
      <c r="D23" s="20">
        <v>1803380775.9000001</v>
      </c>
      <c r="E23" s="20">
        <v>1801954220.3599999</v>
      </c>
    </row>
    <row r="24" spans="1:7" s="2" customFormat="1" ht="42.75">
      <c r="A24" s="18" t="s">
        <v>49</v>
      </c>
      <c r="B24" s="6" t="s">
        <v>13</v>
      </c>
      <c r="C24" s="20">
        <v>48367300</v>
      </c>
      <c r="D24" s="20">
        <v>25345643.449999999</v>
      </c>
      <c r="E24" s="20">
        <v>25345573.449999999</v>
      </c>
    </row>
    <row r="25" spans="1:7" s="2" customFormat="1" ht="42.75">
      <c r="A25" s="18" t="s">
        <v>44</v>
      </c>
      <c r="B25" s="6" t="s">
        <v>7</v>
      </c>
      <c r="C25" s="20">
        <v>442687642.02999997</v>
      </c>
      <c r="D25" s="20">
        <v>197171515.90000001</v>
      </c>
      <c r="E25" s="20">
        <v>196771515.90000001</v>
      </c>
    </row>
    <row r="26" spans="1:7" s="2" customFormat="1" ht="42.75">
      <c r="A26" s="17" t="s">
        <v>61</v>
      </c>
      <c r="B26" s="14" t="s">
        <v>28</v>
      </c>
      <c r="C26" s="16">
        <v>191000</v>
      </c>
      <c r="D26" s="16">
        <v>0</v>
      </c>
      <c r="E26" s="16">
        <v>0</v>
      </c>
    </row>
    <row r="27" spans="1:7" s="2" customFormat="1" ht="42.75">
      <c r="A27" s="18" t="s">
        <v>50</v>
      </c>
      <c r="B27" s="6" t="s">
        <v>16</v>
      </c>
      <c r="C27" s="20">
        <v>0</v>
      </c>
      <c r="D27" s="20">
        <v>0</v>
      </c>
      <c r="E27" s="20">
        <v>0</v>
      </c>
    </row>
    <row r="28" spans="1:7" s="2" customFormat="1" ht="42.75">
      <c r="A28" s="17" t="s">
        <v>41</v>
      </c>
      <c r="B28" s="14" t="s">
        <v>42</v>
      </c>
      <c r="C28" s="16">
        <v>609400</v>
      </c>
      <c r="D28" s="16">
        <v>578340</v>
      </c>
      <c r="E28" s="16">
        <v>578340</v>
      </c>
    </row>
    <row r="29" spans="1:7" s="2" customFormat="1" ht="42.75">
      <c r="A29" s="18" t="s">
        <v>33</v>
      </c>
      <c r="B29" s="6" t="s">
        <v>32</v>
      </c>
      <c r="C29" s="20">
        <v>0</v>
      </c>
      <c r="D29" s="20">
        <v>0</v>
      </c>
      <c r="E29" s="20">
        <v>0</v>
      </c>
    </row>
    <row r="30" spans="1:7" s="2" customFormat="1" ht="57">
      <c r="A30" s="17" t="s">
        <v>25</v>
      </c>
      <c r="B30" s="14" t="s">
        <v>27</v>
      </c>
      <c r="C30" s="16">
        <v>148427300</v>
      </c>
      <c r="D30" s="16">
        <v>62141347.189999998</v>
      </c>
      <c r="E30" s="16">
        <v>62141347.189999998</v>
      </c>
    </row>
    <row r="31" spans="1:7" s="2" customFormat="1" ht="42.75">
      <c r="A31" s="18" t="s">
        <v>31</v>
      </c>
      <c r="B31" s="6" t="s">
        <v>15</v>
      </c>
      <c r="C31" s="20">
        <v>1749800.8</v>
      </c>
      <c r="D31" s="20">
        <v>1749800.8</v>
      </c>
      <c r="E31" s="20">
        <v>1749784</v>
      </c>
    </row>
    <row r="32" spans="1:7" s="2" customFormat="1">
      <c r="A32" s="18"/>
      <c r="B32" s="6"/>
      <c r="C32" s="25">
        <f>SUM(C16:C31)</f>
        <v>4810958849.4300003</v>
      </c>
      <c r="D32" s="25">
        <f t="shared" ref="D32:E32" si="1">SUM(D16:D31)</f>
        <v>2204706505.8900003</v>
      </c>
      <c r="E32" s="25">
        <f t="shared" si="1"/>
        <v>2202870590.5500002</v>
      </c>
    </row>
    <row r="33" spans="1:5" s="2" customFormat="1">
      <c r="A33" s="18"/>
      <c r="B33" s="19"/>
      <c r="C33" s="26">
        <f>C15+C32</f>
        <v>5904384945.8700008</v>
      </c>
      <c r="D33" s="26">
        <f t="shared" ref="D33:E33" si="2">D15+D32</f>
        <v>2563262553.4000006</v>
      </c>
      <c r="E33" s="26">
        <f t="shared" si="2"/>
        <v>2561426454.25</v>
      </c>
    </row>
    <row r="34" spans="1:5">
      <c r="A34" s="18"/>
      <c r="B34" s="19"/>
      <c r="C34" s="10"/>
      <c r="D34" s="10"/>
      <c r="E34" s="10"/>
    </row>
    <row r="35" spans="1:5">
      <c r="A35" s="18"/>
      <c r="B35" s="18"/>
    </row>
  </sheetData>
  <autoFilter ref="A5:G5">
    <sortState ref="A6:K31">
      <sortCondition ref="A5"/>
    </sortState>
  </autoFilter>
  <mergeCells count="2">
    <mergeCell ref="A1:E1"/>
    <mergeCell ref="A3:E3"/>
  </mergeCells>
  <pageMargins left="0.47244094488188981" right="0.35433070866141736" top="0.47244094488188981" bottom="0.47244094488188981" header="0.31496062992125984" footer="0.31496062992125984"/>
  <pageSetup paperSize="9" scale="63" orientation="portrait" blackAndWhite="1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view="pageBreakPreview" topLeftCell="A10" zoomScale="76" zoomScaleNormal="80" zoomScaleSheetLayoutView="76" workbookViewId="0">
      <selection activeCell="H15" sqref="H15"/>
    </sheetView>
  </sheetViews>
  <sheetFormatPr defaultRowHeight="15"/>
  <cols>
    <col min="1" max="1" width="66.85546875" style="1" customWidth="1"/>
    <col min="2" max="2" width="18.7109375" style="1" customWidth="1"/>
    <col min="3" max="4" width="21.7109375" style="1" customWidth="1"/>
    <col min="5" max="6" width="20.28515625" style="1" customWidth="1"/>
    <col min="7" max="7" width="20.42578125" style="1" customWidth="1"/>
    <col min="8" max="8" width="20.28515625" style="1" customWidth="1"/>
    <col min="9" max="9" width="13.140625" style="1" customWidth="1"/>
    <col min="10" max="16384" width="9.140625" style="1"/>
  </cols>
  <sheetData>
    <row r="1" spans="1:9" ht="18">
      <c r="A1" s="28" t="s">
        <v>1</v>
      </c>
      <c r="B1" s="28"/>
      <c r="C1" s="28"/>
      <c r="D1" s="28"/>
      <c r="E1" s="28"/>
      <c r="F1" s="28"/>
      <c r="G1" s="28"/>
    </row>
    <row r="2" spans="1:9" ht="18">
      <c r="A2" s="22"/>
      <c r="B2" s="22"/>
      <c r="C2" s="22"/>
      <c r="D2" s="22"/>
      <c r="E2" s="22"/>
      <c r="F2" s="22"/>
      <c r="G2" s="22"/>
      <c r="H2" s="22"/>
    </row>
    <row r="3" spans="1:9" s="2" customFormat="1" ht="12.75">
      <c r="A3" s="29" t="s">
        <v>57</v>
      </c>
      <c r="B3" s="29"/>
      <c r="C3" s="29"/>
      <c r="D3" s="29"/>
      <c r="E3" s="29"/>
      <c r="F3" s="29"/>
      <c r="G3" s="29"/>
    </row>
    <row r="4" spans="1:9" s="2" customFormat="1" ht="12.75">
      <c r="A4" s="7"/>
      <c r="B4" s="7"/>
      <c r="C4" s="7"/>
      <c r="D4" s="7"/>
      <c r="E4" s="7"/>
      <c r="F4" s="7"/>
      <c r="G4" s="7"/>
      <c r="H4" s="7"/>
    </row>
    <row r="5" spans="1:9" s="2" customFormat="1" ht="45">
      <c r="A5" s="5" t="s">
        <v>58</v>
      </c>
      <c r="B5" s="5" t="s">
        <v>2</v>
      </c>
      <c r="C5" s="5" t="s">
        <v>0</v>
      </c>
      <c r="D5" s="5"/>
      <c r="E5" s="5" t="s">
        <v>34</v>
      </c>
      <c r="F5" s="5"/>
      <c r="G5" s="5" t="s">
        <v>59</v>
      </c>
      <c r="H5" s="5"/>
    </row>
    <row r="6" spans="1:9" s="2" customFormat="1" ht="57">
      <c r="A6" s="18" t="s">
        <v>47</v>
      </c>
      <c r="B6" s="6" t="s">
        <v>10</v>
      </c>
      <c r="C6" s="20">
        <v>23675356.140000001</v>
      </c>
      <c r="D6" s="20">
        <v>23675.4</v>
      </c>
      <c r="E6" s="20">
        <v>3672418.02</v>
      </c>
      <c r="F6" s="20">
        <v>3672.4</v>
      </c>
      <c r="G6" s="20">
        <v>3672418.02</v>
      </c>
      <c r="H6" s="20">
        <v>3672.4</v>
      </c>
      <c r="I6" s="27"/>
    </row>
    <row r="7" spans="1:9" s="2" customFormat="1" ht="85.5">
      <c r="A7" s="18" t="s">
        <v>54</v>
      </c>
      <c r="B7" s="19" t="s">
        <v>21</v>
      </c>
      <c r="C7" s="20">
        <v>1479298.24</v>
      </c>
      <c r="D7" s="20">
        <v>1479.3</v>
      </c>
      <c r="E7" s="20">
        <v>600961.49</v>
      </c>
      <c r="F7" s="20">
        <v>601</v>
      </c>
      <c r="G7" s="20">
        <v>600961.49</v>
      </c>
      <c r="H7" s="20">
        <v>601</v>
      </c>
      <c r="I7" s="27"/>
    </row>
    <row r="8" spans="1:9" s="2" customFormat="1" ht="57">
      <c r="A8" s="18" t="s">
        <v>51</v>
      </c>
      <c r="B8" s="6" t="s">
        <v>17</v>
      </c>
      <c r="C8" s="20">
        <v>60689208.530000001</v>
      </c>
      <c r="D8" s="20">
        <v>60689.2</v>
      </c>
      <c r="E8" s="20">
        <v>23312811.809999999</v>
      </c>
      <c r="F8" s="20">
        <v>23312.799999999999</v>
      </c>
      <c r="G8" s="20">
        <v>23312628.199999999</v>
      </c>
      <c r="H8" s="20">
        <v>23312.7</v>
      </c>
      <c r="I8" s="27"/>
    </row>
    <row r="9" spans="1:9" s="2" customFormat="1" ht="30.75" customHeight="1">
      <c r="A9" s="18" t="s">
        <v>53</v>
      </c>
      <c r="B9" s="6" t="s">
        <v>19</v>
      </c>
      <c r="C9" s="20">
        <v>6500000</v>
      </c>
      <c r="D9" s="20">
        <v>6500</v>
      </c>
      <c r="E9" s="20">
        <v>2001322.26</v>
      </c>
      <c r="F9" s="20">
        <v>2001.3</v>
      </c>
      <c r="G9" s="20">
        <v>2001322.26</v>
      </c>
      <c r="H9" s="20">
        <v>2001.3</v>
      </c>
      <c r="I9" s="27"/>
    </row>
    <row r="10" spans="1:9" s="2" customFormat="1" ht="42.75">
      <c r="A10" s="18" t="s">
        <v>48</v>
      </c>
      <c r="B10" s="6" t="s">
        <v>11</v>
      </c>
      <c r="C10" s="20">
        <v>410259086.39999998</v>
      </c>
      <c r="D10" s="20">
        <v>410259.1</v>
      </c>
      <c r="E10" s="20">
        <v>232031594.5</v>
      </c>
      <c r="F10" s="20">
        <v>232031.6</v>
      </c>
      <c r="G10" s="20">
        <v>232031594.5</v>
      </c>
      <c r="H10" s="20">
        <v>232031.6</v>
      </c>
      <c r="I10" s="27"/>
    </row>
    <row r="11" spans="1:9" s="2" customFormat="1" ht="42.75">
      <c r="A11" s="18" t="s">
        <v>52</v>
      </c>
      <c r="B11" s="6" t="s">
        <v>18</v>
      </c>
      <c r="C11" s="20">
        <v>100570800</v>
      </c>
      <c r="D11" s="20">
        <v>100570.8</v>
      </c>
      <c r="E11" s="20">
        <v>39582367.659999996</v>
      </c>
      <c r="F11" s="20">
        <v>39582.400000000001</v>
      </c>
      <c r="G11" s="20">
        <v>39582367.460000001</v>
      </c>
      <c r="H11" s="20">
        <v>39582.400000000001</v>
      </c>
      <c r="I11" s="27"/>
    </row>
    <row r="12" spans="1:9" s="2" customFormat="1" ht="42.75">
      <c r="A12" s="18" t="s">
        <v>45</v>
      </c>
      <c r="B12" s="6" t="s">
        <v>8</v>
      </c>
      <c r="C12" s="20">
        <v>488330447.13</v>
      </c>
      <c r="D12" s="20">
        <v>488330.4</v>
      </c>
      <c r="E12" s="20">
        <v>56552531.140000001</v>
      </c>
      <c r="F12" s="20">
        <v>56552.5</v>
      </c>
      <c r="G12" s="20">
        <v>56552531.140000001</v>
      </c>
      <c r="H12" s="20">
        <v>56552.5</v>
      </c>
      <c r="I12" s="27"/>
    </row>
    <row r="13" spans="1:9" s="2" customFormat="1" ht="57">
      <c r="A13" s="18" t="s">
        <v>29</v>
      </c>
      <c r="B13" s="6" t="s">
        <v>5</v>
      </c>
      <c r="C13" s="20">
        <v>322500</v>
      </c>
      <c r="D13" s="20">
        <v>322.5</v>
      </c>
      <c r="E13" s="20">
        <v>168524.23</v>
      </c>
      <c r="F13" s="20">
        <v>168.5</v>
      </c>
      <c r="G13" s="20">
        <v>168524.23</v>
      </c>
      <c r="H13" s="20">
        <v>168.5</v>
      </c>
      <c r="I13" s="27"/>
    </row>
    <row r="14" spans="1:9" s="2" customFormat="1" ht="42.75">
      <c r="A14" s="18" t="s">
        <v>24</v>
      </c>
      <c r="B14" s="6" t="s">
        <v>12</v>
      </c>
      <c r="C14" s="20">
        <v>1599400</v>
      </c>
      <c r="D14" s="20">
        <v>1599.4</v>
      </c>
      <c r="E14" s="20">
        <v>633516.4</v>
      </c>
      <c r="F14" s="20">
        <v>633.5</v>
      </c>
      <c r="G14" s="20">
        <v>633516.4</v>
      </c>
      <c r="H14" s="20">
        <v>633.5</v>
      </c>
      <c r="I14" s="27"/>
    </row>
    <row r="15" spans="1:9" s="2" customFormat="1">
      <c r="A15" s="18"/>
      <c r="B15" s="6"/>
      <c r="C15" s="25">
        <f>SUM(C6:C14)</f>
        <v>1093426096.4400001</v>
      </c>
      <c r="D15" s="25">
        <f t="shared" ref="D15:H15" si="0">SUM(D6:D14)</f>
        <v>1093426.1000000001</v>
      </c>
      <c r="E15" s="25">
        <f t="shared" si="0"/>
        <v>358556047.50999999</v>
      </c>
      <c r="F15" s="25">
        <f t="shared" si="0"/>
        <v>358556</v>
      </c>
      <c r="G15" s="25">
        <f t="shared" si="0"/>
        <v>358555863.69999999</v>
      </c>
      <c r="H15" s="25">
        <f t="shared" si="0"/>
        <v>358555.9</v>
      </c>
      <c r="I15" s="27"/>
    </row>
    <row r="16" spans="1:9" s="2" customFormat="1" ht="42.75">
      <c r="A16" s="17" t="s">
        <v>37</v>
      </c>
      <c r="B16" s="14" t="s">
        <v>26</v>
      </c>
      <c r="C16" s="16">
        <v>322600</v>
      </c>
      <c r="D16" s="16">
        <v>322.60000000000002</v>
      </c>
      <c r="E16" s="16">
        <v>70900</v>
      </c>
      <c r="F16" s="16">
        <v>70.900000000000006</v>
      </c>
      <c r="G16" s="16">
        <v>70900</v>
      </c>
      <c r="H16" s="16">
        <v>70.900000000000006</v>
      </c>
      <c r="I16" s="27"/>
    </row>
    <row r="17" spans="1:9" s="2" customFormat="1" ht="28.5">
      <c r="A17" s="18" t="s">
        <v>43</v>
      </c>
      <c r="B17" s="6" t="s">
        <v>6</v>
      </c>
      <c r="C17" s="20">
        <v>8570068.8499999996</v>
      </c>
      <c r="D17" s="20">
        <v>8570.1</v>
      </c>
      <c r="E17" s="20">
        <v>3401292.71</v>
      </c>
      <c r="F17" s="20">
        <v>3401.3</v>
      </c>
      <c r="G17" s="20">
        <v>3392092.71</v>
      </c>
      <c r="H17" s="20">
        <v>3392.1</v>
      </c>
      <c r="I17" s="27"/>
    </row>
    <row r="18" spans="1:9" s="2" customFormat="1" ht="28.5">
      <c r="A18" s="18" t="s">
        <v>30</v>
      </c>
      <c r="B18" s="6" t="s">
        <v>14</v>
      </c>
      <c r="C18" s="20">
        <v>13579938.5</v>
      </c>
      <c r="D18" s="20">
        <v>13579.9</v>
      </c>
      <c r="E18" s="20">
        <v>13579931.630000001</v>
      </c>
      <c r="F18" s="20">
        <v>13579.9</v>
      </c>
      <c r="G18" s="20">
        <v>13579931.630000001</v>
      </c>
      <c r="H18" s="20">
        <v>13579.9</v>
      </c>
      <c r="I18" s="27"/>
    </row>
    <row r="19" spans="1:9" s="2" customFormat="1" ht="42.75">
      <c r="A19" s="17" t="s">
        <v>38</v>
      </c>
      <c r="B19" s="14" t="s">
        <v>23</v>
      </c>
      <c r="C19" s="16">
        <v>6012000</v>
      </c>
      <c r="D19" s="16">
        <v>6012</v>
      </c>
      <c r="E19" s="16">
        <v>4999300</v>
      </c>
      <c r="F19" s="16">
        <v>4999.3</v>
      </c>
      <c r="G19" s="16">
        <v>4999227</v>
      </c>
      <c r="H19" s="16">
        <v>4999.2</v>
      </c>
      <c r="I19" s="27"/>
    </row>
    <row r="20" spans="1:9" s="2" customFormat="1" ht="42.75">
      <c r="A20" s="17" t="s">
        <v>39</v>
      </c>
      <c r="B20" s="14" t="s">
        <v>40</v>
      </c>
      <c r="C20" s="16">
        <v>24371216.52</v>
      </c>
      <c r="D20" s="16">
        <v>24371.200000000001</v>
      </c>
      <c r="E20" s="16">
        <v>4548703</v>
      </c>
      <c r="F20" s="16">
        <v>4548.7</v>
      </c>
      <c r="G20" s="16">
        <v>4548703</v>
      </c>
      <c r="H20" s="16">
        <v>4548.7</v>
      </c>
      <c r="I20" s="27"/>
    </row>
    <row r="21" spans="1:9" s="2" customFormat="1" ht="28.5">
      <c r="A21" s="18" t="s">
        <v>22</v>
      </c>
      <c r="B21" s="6" t="s">
        <v>20</v>
      </c>
      <c r="C21" s="20">
        <v>673800</v>
      </c>
      <c r="D21" s="20">
        <v>673.8</v>
      </c>
      <c r="E21" s="20">
        <v>653107.19999999995</v>
      </c>
      <c r="F21" s="20">
        <v>653.1</v>
      </c>
      <c r="G21" s="20">
        <v>653107.19999999995</v>
      </c>
      <c r="H21" s="20">
        <v>653.1</v>
      </c>
      <c r="I21" s="27"/>
    </row>
    <row r="22" spans="1:9" s="2" customFormat="1" ht="57">
      <c r="A22" s="18" t="s">
        <v>55</v>
      </c>
      <c r="B22" s="19" t="s">
        <v>56</v>
      </c>
      <c r="C22" s="20">
        <v>191862830</v>
      </c>
      <c r="D22" s="20">
        <v>191862.8</v>
      </c>
      <c r="E22" s="20">
        <v>87085848.109999999</v>
      </c>
      <c r="F22" s="20">
        <v>87085.9</v>
      </c>
      <c r="G22" s="20">
        <v>87085848.109999999</v>
      </c>
      <c r="H22" s="20">
        <v>87085.9</v>
      </c>
      <c r="I22" s="27"/>
    </row>
    <row r="23" spans="1:9" s="2" customFormat="1" ht="28.5">
      <c r="A23" s="18" t="s">
        <v>46</v>
      </c>
      <c r="B23" s="6" t="s">
        <v>9</v>
      </c>
      <c r="C23" s="20">
        <v>3923533952.73</v>
      </c>
      <c r="D23" s="20">
        <v>3923534</v>
      </c>
      <c r="E23" s="20">
        <v>1803380775.9000001</v>
      </c>
      <c r="F23" s="20">
        <v>1803380.8</v>
      </c>
      <c r="G23" s="20">
        <v>1801954220.3599999</v>
      </c>
      <c r="H23" s="20">
        <v>1801954.2</v>
      </c>
      <c r="I23" s="27"/>
    </row>
    <row r="24" spans="1:9" s="2" customFormat="1" ht="42.75">
      <c r="A24" s="18" t="s">
        <v>49</v>
      </c>
      <c r="B24" s="6" t="s">
        <v>13</v>
      </c>
      <c r="C24" s="20">
        <v>48367300</v>
      </c>
      <c r="D24" s="20">
        <v>48367.3</v>
      </c>
      <c r="E24" s="20">
        <v>25345643.449999999</v>
      </c>
      <c r="F24" s="20">
        <v>25345.599999999999</v>
      </c>
      <c r="G24" s="20">
        <v>25345573.449999999</v>
      </c>
      <c r="H24" s="20">
        <v>25345.599999999999</v>
      </c>
      <c r="I24" s="27"/>
    </row>
    <row r="25" spans="1:9" s="2" customFormat="1" ht="42.75">
      <c r="A25" s="18" t="s">
        <v>44</v>
      </c>
      <c r="B25" s="6" t="s">
        <v>7</v>
      </c>
      <c r="C25" s="20">
        <v>442687642.02999997</v>
      </c>
      <c r="D25" s="20">
        <v>442687.6</v>
      </c>
      <c r="E25" s="20">
        <v>197171515.90000001</v>
      </c>
      <c r="F25" s="20">
        <v>197171.5</v>
      </c>
      <c r="G25" s="20">
        <v>196771515.90000001</v>
      </c>
      <c r="H25" s="20">
        <v>196771.5</v>
      </c>
      <c r="I25" s="27"/>
    </row>
    <row r="26" spans="1:9" s="2" customFormat="1" ht="42.75">
      <c r="A26" s="17" t="s">
        <v>61</v>
      </c>
      <c r="B26" s="14" t="s">
        <v>28</v>
      </c>
      <c r="C26" s="16">
        <v>191000</v>
      </c>
      <c r="D26" s="16">
        <v>191</v>
      </c>
      <c r="E26" s="16">
        <v>0</v>
      </c>
      <c r="F26" s="16">
        <v>0</v>
      </c>
      <c r="G26" s="16">
        <v>0</v>
      </c>
      <c r="H26" s="16">
        <v>0</v>
      </c>
      <c r="I26" s="27"/>
    </row>
    <row r="27" spans="1:9" s="2" customFormat="1" ht="42.75">
      <c r="A27" s="18" t="s">
        <v>50</v>
      </c>
      <c r="B27" s="6" t="s">
        <v>16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7"/>
    </row>
    <row r="28" spans="1:9" s="2" customFormat="1" ht="42.75">
      <c r="A28" s="17" t="s">
        <v>41</v>
      </c>
      <c r="B28" s="14" t="s">
        <v>42</v>
      </c>
      <c r="C28" s="16">
        <v>609400</v>
      </c>
      <c r="D28" s="16">
        <v>609.4</v>
      </c>
      <c r="E28" s="16">
        <v>578340</v>
      </c>
      <c r="F28" s="16">
        <v>578.29999999999995</v>
      </c>
      <c r="G28" s="16">
        <v>578340</v>
      </c>
      <c r="H28" s="16">
        <v>578.29999999999995</v>
      </c>
      <c r="I28" s="27"/>
    </row>
    <row r="29" spans="1:9" s="2" customFormat="1" ht="42.75">
      <c r="A29" s="18" t="s">
        <v>33</v>
      </c>
      <c r="B29" s="6" t="s">
        <v>32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7"/>
    </row>
    <row r="30" spans="1:9" s="2" customFormat="1" ht="57">
      <c r="A30" s="17" t="s">
        <v>25</v>
      </c>
      <c r="B30" s="14" t="s">
        <v>27</v>
      </c>
      <c r="C30" s="16">
        <v>148427300</v>
      </c>
      <c r="D30" s="16">
        <v>148427.29999999999</v>
      </c>
      <c r="E30" s="16">
        <v>62141347.189999998</v>
      </c>
      <c r="F30" s="16">
        <v>62141.4</v>
      </c>
      <c r="G30" s="16">
        <v>62141347.189999998</v>
      </c>
      <c r="H30" s="16">
        <v>62141.4</v>
      </c>
      <c r="I30" s="27"/>
    </row>
    <row r="31" spans="1:9" s="2" customFormat="1" ht="42.75">
      <c r="A31" s="18" t="s">
        <v>31</v>
      </c>
      <c r="B31" s="6" t="s">
        <v>15</v>
      </c>
      <c r="C31" s="20">
        <v>1749800.8</v>
      </c>
      <c r="D31" s="20">
        <v>1749.8</v>
      </c>
      <c r="E31" s="20">
        <v>1749800.8</v>
      </c>
      <c r="F31" s="20">
        <v>1749.8</v>
      </c>
      <c r="G31" s="20">
        <v>1749784</v>
      </c>
      <c r="H31" s="20">
        <v>1749.8</v>
      </c>
      <c r="I31" s="27"/>
    </row>
    <row r="32" spans="1:9" s="2" customFormat="1">
      <c r="A32" s="18"/>
      <c r="B32" s="6"/>
      <c r="C32" s="25">
        <f>SUM(C16:C31)</f>
        <v>4810958849.4300003</v>
      </c>
      <c r="D32" s="25">
        <f t="shared" ref="D32:H32" si="1">SUM(D16:D31)</f>
        <v>4810958.8</v>
      </c>
      <c r="E32" s="25">
        <f t="shared" si="1"/>
        <v>2204706505.8900003</v>
      </c>
      <c r="F32" s="25">
        <f t="shared" si="1"/>
        <v>2204706.4999999995</v>
      </c>
      <c r="G32" s="25">
        <f t="shared" si="1"/>
        <v>2202870590.5500002</v>
      </c>
      <c r="H32" s="25">
        <f t="shared" si="1"/>
        <v>2202870.5999999996</v>
      </c>
      <c r="I32" s="27"/>
    </row>
    <row r="33" spans="1:9" s="2" customFormat="1">
      <c r="A33" s="18"/>
      <c r="B33" s="19"/>
      <c r="C33" s="26">
        <f>C15+C32</f>
        <v>5904384945.8700008</v>
      </c>
      <c r="D33" s="26">
        <f t="shared" ref="D33:H33" si="2">D15+D32</f>
        <v>5904384.9000000004</v>
      </c>
      <c r="E33" s="26">
        <f t="shared" si="2"/>
        <v>2563262553.4000006</v>
      </c>
      <c r="F33" s="26">
        <f t="shared" si="2"/>
        <v>2563262.4999999995</v>
      </c>
      <c r="G33" s="26">
        <f t="shared" si="2"/>
        <v>2561426454.25</v>
      </c>
      <c r="H33" s="26">
        <f t="shared" si="2"/>
        <v>2561426.4999999995</v>
      </c>
      <c r="I33" s="27"/>
    </row>
    <row r="34" spans="1:9">
      <c r="A34" s="18"/>
      <c r="B34" s="19"/>
      <c r="C34" s="10"/>
      <c r="D34" s="10"/>
      <c r="E34" s="10"/>
      <c r="F34" s="10"/>
      <c r="G34" s="10"/>
      <c r="H34" s="10"/>
    </row>
    <row r="35" spans="1:9">
      <c r="A35" s="18"/>
      <c r="B35" s="18"/>
    </row>
  </sheetData>
  <autoFilter ref="A5:I5">
    <filterColumn colId="3"/>
    <filterColumn colId="5"/>
    <sortState ref="A6:K31">
      <sortCondition ref="A5"/>
    </sortState>
  </autoFilter>
  <mergeCells count="2">
    <mergeCell ref="A1:G1"/>
    <mergeCell ref="A3:G3"/>
  </mergeCells>
  <pageMargins left="0.47244094488188981" right="0.35433070866141736" top="0.47244094488188981" bottom="0.47244094488188981" header="0.31496062992125984" footer="0.31496062992125984"/>
  <pageSetup paperSize="9" scale="45" orientation="portrait" blackAndWhite="1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 полугодие 2021</vt:lpstr>
      <vt:lpstr>1 полугодие 2021 (2)</vt:lpstr>
      <vt:lpstr>1 полугодие 2021 (3)</vt:lpstr>
      <vt:lpstr>'1 полугодие 2021'!Область_печати</vt:lpstr>
      <vt:lpstr>'1 полугодие 2021 (2)'!Область_печати</vt:lpstr>
      <vt:lpstr>'1 полугодие 2021 (3)'!Область_печати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2022-07-15T06:46:32Z</dcterms:modified>
</cp:coreProperties>
</file>